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99" firstSheet="2" activeTab="13"/>
  </bookViews>
  <sheets>
    <sheet name="Озерн,2" sheetId="1" r:id="rId1"/>
    <sheet name="озерн.2к.2" sheetId="2" r:id="rId2"/>
    <sheet name="Озерн.4" sheetId="3" r:id="rId3"/>
    <sheet name="Вокз.4" sheetId="4" r:id="rId4"/>
    <sheet name="Вокз.6" sheetId="5" r:id="rId5"/>
    <sheet name="Вокз.8" sheetId="6" r:id="rId6"/>
    <sheet name="Вагж.1" sheetId="7" r:id="rId7"/>
    <sheet name="Вагж.3" sheetId="8" r:id="rId8"/>
    <sheet name="Вагж,5" sheetId="9" r:id="rId9"/>
    <sheet name="Вагж.5а" sheetId="10" r:id="rId10"/>
    <sheet name="Вагж.2" sheetId="11" r:id="rId11"/>
    <sheet name="Вагж.6" sheetId="12" r:id="rId12"/>
    <sheet name="М.Сам.7" sheetId="13" r:id="rId13"/>
    <sheet name="М.Сам.9" sheetId="14" r:id="rId14"/>
    <sheet name="Смол.,32" sheetId="15" r:id="rId15"/>
    <sheet name="Гвард.10,к2" sheetId="16" r:id="rId16"/>
    <sheet name="Гус,4" sheetId="17" r:id="rId17"/>
    <sheet name="Гус.5" sheetId="18" r:id="rId18"/>
    <sheet name="Гус.7" sheetId="19" r:id="rId19"/>
    <sheet name="Гус,8" sheetId="20" r:id="rId20"/>
    <sheet name="Гус.9" sheetId="21" r:id="rId21"/>
    <sheet name="Гус.10" sheetId="22" r:id="rId22"/>
    <sheet name="Гус,14" sheetId="23" r:id="rId23"/>
    <sheet name="Гус.19" sheetId="24" r:id="rId24"/>
    <sheet name="Гус.21" sheetId="25" r:id="rId25"/>
    <sheet name="Гус.32" sheetId="26" r:id="rId26"/>
    <sheet name="Мож.60" sheetId="27" r:id="rId27"/>
    <sheet name="Мож.61.в" sheetId="28" r:id="rId28"/>
    <sheet name="Мож.65" sheetId="29" r:id="rId29"/>
    <sheet name="Мож.67" sheetId="30" r:id="rId30"/>
    <sheet name="Мож.76" sheetId="31" r:id="rId31"/>
    <sheet name="Левит.20" sheetId="32" r:id="rId32"/>
    <sheet name="Кор.161" sheetId="33" r:id="rId33"/>
    <sheet name="Кор.18" sheetId="34" r:id="rId34"/>
    <sheet name="Кор.26" sheetId="35" r:id="rId35"/>
    <sheet name="Окт.63" sheetId="36" r:id="rId36"/>
    <sheet name="Лист1" sheetId="37" r:id="rId37"/>
  </sheets>
  <definedNames/>
  <calcPr fullCalcOnLoad="1"/>
</workbook>
</file>

<file path=xl/sharedStrings.xml><?xml version="1.0" encoding="utf-8"?>
<sst xmlns="http://schemas.openxmlformats.org/spreadsheetml/2006/main" count="1880" uniqueCount="339">
  <si>
    <t xml:space="preserve"> </t>
  </si>
  <si>
    <t xml:space="preserve">    Объект: ул. Озерная 2 </t>
  </si>
  <si>
    <t xml:space="preserve">         Объем</t>
  </si>
  <si>
    <t xml:space="preserve">        Наименование   работ</t>
  </si>
  <si>
    <t>Ед.изм.</t>
  </si>
  <si>
    <t>Всего</t>
  </si>
  <si>
    <t xml:space="preserve">Хозяйственный </t>
  </si>
  <si>
    <t xml:space="preserve">       Подрядный </t>
  </si>
  <si>
    <t xml:space="preserve">         способ</t>
  </si>
  <si>
    <t xml:space="preserve">          способ</t>
  </si>
  <si>
    <t>Стоимость работ по текущему ремонту</t>
  </si>
  <si>
    <t>м2.</t>
  </si>
  <si>
    <t>в т.ч.</t>
  </si>
  <si>
    <t>Благоустр.</t>
  </si>
  <si>
    <t>Технические  осмотры</t>
  </si>
  <si>
    <t>ч/ч</t>
  </si>
  <si>
    <t>т/р-</t>
  </si>
  <si>
    <t>Профилактический   ремонт</t>
  </si>
  <si>
    <t>обход</t>
  </si>
  <si>
    <t>Непредвиденный ремонт</t>
  </si>
  <si>
    <t>долг       -</t>
  </si>
  <si>
    <t>Кровля:</t>
  </si>
  <si>
    <t>ВДГО</t>
  </si>
  <si>
    <t>Штукатурно-малярные</t>
  </si>
  <si>
    <t>Санитарно-технические:</t>
  </si>
  <si>
    <t>подготовка теплового узла</t>
  </si>
  <si>
    <t>шт.</t>
  </si>
  <si>
    <t>Электрические</t>
  </si>
  <si>
    <t>Разные:</t>
  </si>
  <si>
    <t>Техническое обслуживание ВДГО</t>
  </si>
  <si>
    <t>кв.</t>
  </si>
  <si>
    <t>Благоустройство</t>
  </si>
  <si>
    <t>Устройство ограждения газонов</t>
  </si>
  <si>
    <t>п/м</t>
  </si>
  <si>
    <t>Санитарная обрезка деревьев</t>
  </si>
  <si>
    <t xml:space="preserve">                  В процессе работы возможна корректировка плана</t>
  </si>
  <si>
    <t>ПЛАН  текущего ремонта на 2017год.</t>
  </si>
  <si>
    <t xml:space="preserve">    Объект: ул. Озерная 2 к.2</t>
  </si>
  <si>
    <t xml:space="preserve">                                          </t>
  </si>
  <si>
    <t>м²</t>
  </si>
  <si>
    <t>благоустр.</t>
  </si>
  <si>
    <t>т/р -</t>
  </si>
  <si>
    <t>обход      -</t>
  </si>
  <si>
    <t>Швы:</t>
  </si>
  <si>
    <t>Столярные:</t>
  </si>
  <si>
    <t>шт</t>
  </si>
  <si>
    <t>Благоустройство:</t>
  </si>
  <si>
    <t xml:space="preserve">                     Представитель совета дома ___________________                                                      Директор ООО "ДИЛОС"______________Ли В.Э.                                                                                             </t>
  </si>
  <si>
    <t xml:space="preserve">    Объект: ул. Озерная 4</t>
  </si>
  <si>
    <t>блогоустр.</t>
  </si>
  <si>
    <t>Фасад :</t>
  </si>
  <si>
    <t>м2</t>
  </si>
  <si>
    <t xml:space="preserve">         Представитель совета дома ___________________                                                      Директор ООО "ДИЛОС"______________Ли В.Э.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</si>
  <si>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</si>
  <si>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Объект: ул. Вокзальная, 4</t>
  </si>
  <si>
    <t>Стоимость</t>
  </si>
  <si>
    <t>Благоустр</t>
  </si>
  <si>
    <t>т/р</t>
  </si>
  <si>
    <t>Подготовка т/ узла</t>
  </si>
  <si>
    <t xml:space="preserve">                 *  </t>
  </si>
  <si>
    <t xml:space="preserve">   В процессе работы возможна корректировка плана</t>
  </si>
  <si>
    <t xml:space="preserve">                     Представитель совета дома ___________________                                                      Директор ООО "ДИЛОС"_____________Ли В.Э.                                                                                               </t>
  </si>
  <si>
    <t>Объект: ул.</t>
  </si>
  <si>
    <t>Вокзальная д.6</t>
  </si>
  <si>
    <t xml:space="preserve">                                                          </t>
  </si>
  <si>
    <t>долг     -</t>
  </si>
  <si>
    <t>пм</t>
  </si>
  <si>
    <t>благоустройство:</t>
  </si>
  <si>
    <t>завоз плодородной земли</t>
  </si>
  <si>
    <t>м3</t>
  </si>
  <si>
    <t xml:space="preserve">    Представитель совета дома________________________</t>
  </si>
  <si>
    <t>Директор ООО"ДИЛОС"______________Ли В.Э.</t>
  </si>
  <si>
    <t>Объект: ул. Вокзальная, 8</t>
  </si>
  <si>
    <t>долг    -</t>
  </si>
  <si>
    <t xml:space="preserve">обход  </t>
  </si>
  <si>
    <t xml:space="preserve">                     Представитель совета дома ___________________                                                      Директор ООО "ДИЛОС"_____________Ли В.Э.                                                                                            </t>
  </si>
  <si>
    <t>Вагжанова,1</t>
  </si>
  <si>
    <t xml:space="preserve">  </t>
  </si>
  <si>
    <t>блок</t>
  </si>
  <si>
    <t xml:space="preserve">   Представитель совета дома ___________________                                                      Директор ООО "ДИЛОС"_____________Ли В.Э.                                                                                              </t>
  </si>
  <si>
    <t>Вагжанова,3</t>
  </si>
  <si>
    <t xml:space="preserve">                                                                     </t>
  </si>
  <si>
    <t xml:space="preserve">                     Представитель совета дома ___________________                                                      Директор ООО "ДИЛОС"_______________Ли В.Э.                                                                                        </t>
  </si>
  <si>
    <t>Вагжанова,5</t>
  </si>
  <si>
    <t xml:space="preserve">  Представитель совета дома ___________________                                                      Директор ООО "ДИЛОС"______________Ли В.Э.                                                                                             </t>
  </si>
  <si>
    <t>Вагжанова, 5а</t>
  </si>
  <si>
    <t>Фасад:</t>
  </si>
  <si>
    <t>санитарная обрезка деревьев</t>
  </si>
  <si>
    <t xml:space="preserve">                     Представитель совета дома ___________________                                                      Директор ООО "ДИЛОС"_____________Ли В.Э.                                                                                              </t>
  </si>
  <si>
    <t xml:space="preserve">                                                Объект: Смоленский пер. д.32</t>
  </si>
  <si>
    <t xml:space="preserve">                                                                </t>
  </si>
  <si>
    <t xml:space="preserve">                     Представитель совета дома ___________________                                                      Директор ООО "ДИЛОС"______________Ли В.Э.                                                                                               </t>
  </si>
  <si>
    <t xml:space="preserve">    Объект: ул.Вагжановский пер.2</t>
  </si>
  <si>
    <t xml:space="preserve">долг      - </t>
  </si>
  <si>
    <t xml:space="preserve">    Представитель совета дома_________________________</t>
  </si>
  <si>
    <t>Директор ООО"ДИЛОС"_____________Ли В.Э.</t>
  </si>
  <si>
    <t>Вагжановский пер.6</t>
  </si>
  <si>
    <t xml:space="preserve">                 </t>
  </si>
  <si>
    <t xml:space="preserve">    </t>
  </si>
  <si>
    <t>Остекление</t>
  </si>
  <si>
    <t xml:space="preserve">     Представитель совета дома___________________</t>
  </si>
  <si>
    <t>Директор ООО"ДИЛОС_________________Ли В.Э.</t>
  </si>
  <si>
    <t xml:space="preserve">                   Объект: ул. М.Самара, 7</t>
  </si>
  <si>
    <t xml:space="preserve">                                       </t>
  </si>
  <si>
    <t xml:space="preserve">                     Представитель совета дома ___________________                                                      Директор ООО "ДИЛОС"____________Ли В.Э.                                                                                                 </t>
  </si>
  <si>
    <t>Объект: ул. М.Самара, 9</t>
  </si>
  <si>
    <t xml:space="preserve">                               </t>
  </si>
  <si>
    <t>Подготовка теплового узла</t>
  </si>
  <si>
    <t xml:space="preserve">                     Представитель совета дома ___________________                                                      Директор ООО "ДИЛОС"______________Ли В.Э.                                                                                       </t>
  </si>
  <si>
    <t xml:space="preserve">                                                                          </t>
  </si>
  <si>
    <t xml:space="preserve">         </t>
  </si>
  <si>
    <t>Объект:  Б-р. Гусева 4</t>
  </si>
  <si>
    <t>Закрытие подвальных окон (жалюзи)</t>
  </si>
  <si>
    <t>Объект:  Б-р. Гусева 5</t>
  </si>
  <si>
    <t xml:space="preserve">долг     </t>
  </si>
  <si>
    <t>м/п</t>
  </si>
  <si>
    <t>Штукатурно-малярные работы:</t>
  </si>
  <si>
    <t xml:space="preserve">                     Представитель совета дома ___________________                                                      Директор ООО "ДИЛОС"____________________                                                                                                 </t>
  </si>
  <si>
    <t>Объект:  Б-р. Гусева 7</t>
  </si>
  <si>
    <t xml:space="preserve">                                                                                  </t>
  </si>
  <si>
    <t>Объект:  Б-р. Гусева 8</t>
  </si>
  <si>
    <t>1 под  -  Косметический ремонт</t>
  </si>
  <si>
    <t xml:space="preserve">1 подъ.(торец)-Устройство ограждения </t>
  </si>
  <si>
    <t>газона  (отбойники)</t>
  </si>
  <si>
    <t xml:space="preserve">    Представитель совета дома__________________</t>
  </si>
  <si>
    <t>Директор ООО "ДИЛОС"___________Ли.В.Э.</t>
  </si>
  <si>
    <t xml:space="preserve">                                                                           </t>
  </si>
  <si>
    <t xml:space="preserve">      Стоимость</t>
  </si>
  <si>
    <t xml:space="preserve">   Хозяйственный </t>
  </si>
  <si>
    <t>Санитарная обрезка деревьево</t>
  </si>
  <si>
    <t xml:space="preserve">    Представитель срвета дома__________________</t>
  </si>
  <si>
    <t>Директор ООО "ДИЛОС"_____________Ли В.Э.</t>
  </si>
  <si>
    <t>Объект: Б-р. Гусева 14</t>
  </si>
  <si>
    <t xml:space="preserve">  Стоимость</t>
  </si>
  <si>
    <t>Установка стеклопакетов</t>
  </si>
  <si>
    <t>Объект: Б-р. Гусева 19</t>
  </si>
  <si>
    <t xml:space="preserve">        Подрядный </t>
  </si>
  <si>
    <t>долг+</t>
  </si>
  <si>
    <t>Обследование лифтов</t>
  </si>
  <si>
    <t>Электрика:</t>
  </si>
  <si>
    <t xml:space="preserve">               Представитель совета дома______________________</t>
  </si>
  <si>
    <t>Директор ООО "ДИЛОС______________Ли В.Э.</t>
  </si>
  <si>
    <t>Объект:  Б-р. Гусева 21</t>
  </si>
  <si>
    <t xml:space="preserve">                                                             </t>
  </si>
  <si>
    <t>Ремонт отмостки</t>
  </si>
  <si>
    <t>Директор ООО ""</t>
  </si>
  <si>
    <t>Объект: Б-р. Гусева 32</t>
  </si>
  <si>
    <t>остекление</t>
  </si>
  <si>
    <t xml:space="preserve">      Представитель совета дома_____________________                                                              Директор ООО"ДИЛОС"_______________Булгина Е.З.</t>
  </si>
  <si>
    <t>Директор ООО "ДИЛОС"__________________Ли В.Э.</t>
  </si>
  <si>
    <t xml:space="preserve">        Представители совета Дома</t>
  </si>
  <si>
    <t>совета дома____________________</t>
  </si>
  <si>
    <t xml:space="preserve">        Директор ООО "ДИЛОС"____________/ Ли В.Э.    </t>
  </si>
  <si>
    <t>Объект : ул. Можайского,61в</t>
  </si>
  <si>
    <t xml:space="preserve">                                                                   </t>
  </si>
  <si>
    <t>Смена остекления</t>
  </si>
  <si>
    <t>Объект: Можайского,65</t>
  </si>
  <si>
    <t xml:space="preserve">                                                                 </t>
  </si>
  <si>
    <t>ремонт швов</t>
  </si>
  <si>
    <t>Разное</t>
  </si>
  <si>
    <t xml:space="preserve">        Директор ООО "ДИЛОС"____________Ли В.Э._    </t>
  </si>
  <si>
    <t>Объект: Можайского , 67</t>
  </si>
  <si>
    <t>Подготовка тепловых   узлов</t>
  </si>
  <si>
    <t>т/у</t>
  </si>
  <si>
    <t>Завоз плодородной земли</t>
  </si>
  <si>
    <t>Объект : ул. Левитана, 20</t>
  </si>
  <si>
    <t>Объект : ул.Королева,18</t>
  </si>
  <si>
    <t>Подготовка тепловых   узлов (июль)</t>
  </si>
  <si>
    <t>Объект : Октябрьский пр. д. 63</t>
  </si>
  <si>
    <t>Объект : ул.Королева, д.16/1</t>
  </si>
  <si>
    <t>ремонт  швов - кв.21</t>
  </si>
  <si>
    <t>Обследование вент.каналов</t>
  </si>
  <si>
    <t>кв</t>
  </si>
  <si>
    <t>Техническое обслуживание ВДГО (февраль)</t>
  </si>
  <si>
    <t>Техническое обслуживание ВДГО (март)</t>
  </si>
  <si>
    <t>Техническое обслуживание ВДГО (апрель)</t>
  </si>
  <si>
    <t xml:space="preserve">      Объект:  ул.Можайского , 60</t>
  </si>
  <si>
    <t>кв.105 - ремонт м/швов</t>
  </si>
  <si>
    <t>благ.</t>
  </si>
  <si>
    <t>Объект :  ул. Королева,26</t>
  </si>
  <si>
    <t>4 подъ.(колясочн) -замена дверн.блоков</t>
  </si>
  <si>
    <t>ХВС - замена запорной арматуры д. 25,15</t>
  </si>
  <si>
    <t>ГВС - замена запорной арматуры д.15(1),</t>
  </si>
  <si>
    <t>20(1) 25(10)</t>
  </si>
  <si>
    <t>Электрические:</t>
  </si>
  <si>
    <t xml:space="preserve">Изготовление проектно-сметной </t>
  </si>
  <si>
    <t>документации на ремонт асф.покр.</t>
  </si>
  <si>
    <t>1 подъ.- ремонт козырька</t>
  </si>
  <si>
    <t>2 подъ.- ХВС замена вводной задвижки</t>
  </si>
  <si>
    <t>движения</t>
  </si>
  <si>
    <t>2 подъ. (подвал) - замена розлива ГВС</t>
  </si>
  <si>
    <t>блока</t>
  </si>
  <si>
    <t xml:space="preserve">1 подъ. -изготовление,установка оконного </t>
  </si>
  <si>
    <t>Ремонт швов -кв.33 (март)</t>
  </si>
  <si>
    <t>пандуса</t>
  </si>
  <si>
    <t xml:space="preserve">4 подъ (1эт.) - Устройство  откидного </t>
  </si>
  <si>
    <t>4 подъ.- устройство поручня</t>
  </si>
  <si>
    <t>1,3 подъ(1-2 эт.)- косметический ремонт</t>
  </si>
  <si>
    <t>2 подъ.(1-4 эт)- косметический ремонт.</t>
  </si>
  <si>
    <t>1-6подъ.-восстановление подъездного</t>
  </si>
  <si>
    <t>отопления с изготовлением регистров</t>
  </si>
  <si>
    <t>мест</t>
  </si>
  <si>
    <t>Устройство лавочек</t>
  </si>
  <si>
    <t>Устройство ковровыбивалки</t>
  </si>
  <si>
    <t>Объект:  Б-р. Гусева, 9</t>
  </si>
  <si>
    <t>2,3 подъ.- ремонт козырьков</t>
  </si>
  <si>
    <t>6 подъ. - ремонт козырька</t>
  </si>
  <si>
    <t>ремонт м/швов - кв.13</t>
  </si>
  <si>
    <t xml:space="preserve">9,11 подъ. -восстановление подъездног </t>
  </si>
  <si>
    <t>отопления</t>
  </si>
  <si>
    <t>3 подъ. -Замена  дверных блоков в подвал</t>
  </si>
  <si>
    <t>4-5 подъ. -Ремонт козырьков</t>
  </si>
  <si>
    <t>ремонт  козырька вх.группы</t>
  </si>
  <si>
    <t xml:space="preserve">Устройство ограждения тротуара </t>
  </si>
  <si>
    <t xml:space="preserve">1-6 подъ.установка поэтажных датчика </t>
  </si>
  <si>
    <t>44356,65  -35  %</t>
  </si>
  <si>
    <t>24903,69  -16 %</t>
  </si>
  <si>
    <t>установка светодиоднлго прожектора</t>
  </si>
  <si>
    <t>с датчиком освещенности</t>
  </si>
  <si>
    <t>ремонт  швов (кв.17)</t>
  </si>
  <si>
    <t>восстановление подъездного отопления</t>
  </si>
  <si>
    <t>с изготовлением регистра</t>
  </si>
  <si>
    <t>место</t>
  </si>
  <si>
    <t>замена дверного блока в эл.щит.</t>
  </si>
  <si>
    <t>Замена дверных блоков -тамбур</t>
  </si>
  <si>
    <t xml:space="preserve"> датчика освещенности</t>
  </si>
  <si>
    <t xml:space="preserve">1-6 подъ. вх гр. -установка,светильников </t>
  </si>
  <si>
    <t>датчика движения</t>
  </si>
  <si>
    <t>1-6 подъ.(тамбур)-установка светильников</t>
  </si>
  <si>
    <t>1-3 подъ.- ремонт кровли козырьков</t>
  </si>
  <si>
    <t>197791,4  -12 %</t>
  </si>
  <si>
    <t>1-8 подъ.- установка  датчиков движения</t>
  </si>
  <si>
    <t>поэтажно и в тамбурах</t>
  </si>
  <si>
    <t>ремонт кровли ( кв.35,36 )</t>
  </si>
  <si>
    <t>ремонт кровли ( кв.18)</t>
  </si>
  <si>
    <t>Ремонт кровли  - кв.34</t>
  </si>
  <si>
    <t>Ремонт кровли (кв .289,199,58,89,73,331</t>
  </si>
  <si>
    <t>214,318)</t>
  </si>
  <si>
    <t>м2,</t>
  </si>
  <si>
    <t xml:space="preserve"> 9 подъ. - Замена почтовых ящиков</t>
  </si>
  <si>
    <t>ремонт  швов(кв.149)</t>
  </si>
  <si>
    <t>датчиков движения</t>
  </si>
  <si>
    <t>1-6 подъ. -Косметический ремонт вх.групп</t>
  </si>
  <si>
    <t>99273,07  - 18 %</t>
  </si>
  <si>
    <t xml:space="preserve">Подготовка тепловых   узлов </t>
  </si>
  <si>
    <t>ГВС -замен  вводных задвижек д.50,80</t>
  </si>
  <si>
    <t>ХВС - замена вводной задвижки д.100</t>
  </si>
  <si>
    <t xml:space="preserve">4,10 подъ.(зап.вых.) Замена дверного </t>
  </si>
  <si>
    <t>с изготовлением регистров</t>
  </si>
  <si>
    <t xml:space="preserve">                Объект: ул.   </t>
  </si>
  <si>
    <t xml:space="preserve">               Гвардейская 10 к.2</t>
  </si>
  <si>
    <t>козырек 4,8*1,6 =7,7</t>
  </si>
  <si>
    <t xml:space="preserve">1,2,6 подъ.- ц/озамена запорной арматуры </t>
  </si>
  <si>
    <t>д.20(10),д.15(10)</t>
  </si>
  <si>
    <t>освещенности</t>
  </si>
  <si>
    <t xml:space="preserve">1-8 подъ(входн.гр.). - установка датчиков </t>
  </si>
  <si>
    <t>движения.</t>
  </si>
  <si>
    <t xml:space="preserve">1-8 подъ((тамбур0 - установка датчиков </t>
  </si>
  <si>
    <t>мест.</t>
  </si>
  <si>
    <t>204710,62  -  33 %</t>
  </si>
  <si>
    <r>
      <t xml:space="preserve">долг     </t>
    </r>
    <r>
      <rPr>
        <b/>
        <sz val="11"/>
        <rFont val="Calibri"/>
        <family val="2"/>
      </rPr>
      <t>+</t>
    </r>
  </si>
  <si>
    <r>
      <t>Технические  осмотры (</t>
    </r>
    <r>
      <rPr>
        <sz val="12"/>
        <rFont val="Calibri"/>
        <family val="1"/>
      </rPr>
      <t>по графику)</t>
    </r>
  </si>
  <si>
    <t>242097,69  - 30 %</t>
  </si>
  <si>
    <r>
      <t>Технические  осмотры (</t>
    </r>
    <r>
      <rPr>
        <sz val="12"/>
        <rFont val="Calibri"/>
        <family val="2"/>
      </rPr>
      <t>по графику)</t>
    </r>
  </si>
  <si>
    <t>Ремонт швов - кв.33</t>
  </si>
  <si>
    <r>
      <t xml:space="preserve">долг      </t>
    </r>
    <r>
      <rPr>
        <b/>
        <sz val="11"/>
        <rFont val="Calibri"/>
        <family val="2"/>
      </rPr>
      <t xml:space="preserve">  -</t>
    </r>
  </si>
  <si>
    <t xml:space="preserve">(с платным отключением ООО </t>
  </si>
  <si>
    <t xml:space="preserve"> "ТверьВодоканал " ).</t>
  </si>
  <si>
    <t>Объект: Можайского , 76</t>
  </si>
  <si>
    <r>
      <t xml:space="preserve">долг      </t>
    </r>
    <r>
      <rPr>
        <b/>
        <sz val="11"/>
        <rFont val="Calibri"/>
        <family val="2"/>
      </rPr>
      <t xml:space="preserve"> -</t>
    </r>
  </si>
  <si>
    <r>
      <t xml:space="preserve">долг.    </t>
    </r>
    <r>
      <rPr>
        <b/>
        <sz val="11"/>
        <rFont val="Calibri"/>
        <family val="2"/>
      </rPr>
      <t xml:space="preserve"> -</t>
    </r>
  </si>
  <si>
    <t>3 -подъ. -косметический ремонт подъезда</t>
  </si>
  <si>
    <r>
      <t xml:space="preserve">долг  </t>
    </r>
    <r>
      <rPr>
        <b/>
        <sz val="11"/>
        <rFont val="Calibri"/>
        <family val="2"/>
      </rPr>
      <t xml:space="preserve"> +</t>
    </r>
  </si>
  <si>
    <r>
      <t xml:space="preserve">долг        </t>
    </r>
    <r>
      <rPr>
        <b/>
        <sz val="11"/>
        <rFont val="Calibri"/>
        <family val="2"/>
      </rPr>
      <t xml:space="preserve"> -</t>
    </r>
  </si>
  <si>
    <r>
      <t xml:space="preserve">долг </t>
    </r>
    <r>
      <rPr>
        <b/>
        <sz val="11"/>
        <rFont val="Calibri"/>
        <family val="2"/>
      </rPr>
      <t xml:space="preserve">   + </t>
    </r>
  </si>
  <si>
    <t xml:space="preserve">                             Объект: Б-р. Гусева 10</t>
  </si>
  <si>
    <r>
      <t xml:space="preserve">долг         </t>
    </r>
    <r>
      <rPr>
        <b/>
        <sz val="11"/>
        <rFont val="Calibri"/>
        <family val="2"/>
      </rPr>
      <t>-</t>
    </r>
  </si>
  <si>
    <t>Представитель совета дома ______________________</t>
  </si>
  <si>
    <t>Директор  ООО "ДИЛОС" _____________Ли В.Э.</t>
  </si>
  <si>
    <r>
      <t xml:space="preserve">долг   </t>
    </r>
    <r>
      <rPr>
        <b/>
        <sz val="11"/>
        <rFont val="Calibri"/>
        <family val="2"/>
      </rPr>
      <t xml:space="preserve">  -</t>
    </r>
  </si>
  <si>
    <t xml:space="preserve"> "Тверьводоканал".</t>
  </si>
  <si>
    <t xml:space="preserve"> д.50  с платным отключением ООО</t>
  </si>
  <si>
    <r>
      <t xml:space="preserve">долг     </t>
    </r>
    <r>
      <rPr>
        <b/>
        <sz val="11"/>
        <rFont val="Calibri"/>
        <family val="2"/>
      </rPr>
      <t xml:space="preserve"> -</t>
    </r>
  </si>
  <si>
    <r>
      <t xml:space="preserve">долг    </t>
    </r>
    <r>
      <rPr>
        <b/>
        <sz val="11"/>
        <rFont val="Calibri"/>
        <family val="2"/>
      </rPr>
      <t xml:space="preserve"> -</t>
    </r>
  </si>
  <si>
    <t>26267,16  -18,5 %</t>
  </si>
  <si>
    <t>ПЛАН   текущего  ремонта  на 2017 год.</t>
  </si>
  <si>
    <t>106444,71 -36,5%</t>
  </si>
  <si>
    <r>
      <t xml:space="preserve">долг       </t>
    </r>
    <r>
      <rPr>
        <b/>
        <sz val="11"/>
        <rFont val="Calibri"/>
        <family val="2"/>
      </rPr>
      <t>+</t>
    </r>
  </si>
  <si>
    <r>
      <t xml:space="preserve">долг       </t>
    </r>
    <r>
      <rPr>
        <b/>
        <sz val="11"/>
        <rFont val="Calibri"/>
        <family val="2"/>
      </rPr>
      <t>-</t>
    </r>
  </si>
  <si>
    <t>1-6 под.(вх.гр)- установка датчиков</t>
  </si>
  <si>
    <t>52799,45- 21 %</t>
  </si>
  <si>
    <r>
      <t xml:space="preserve">долг     </t>
    </r>
    <r>
      <rPr>
        <b/>
        <sz val="11"/>
        <rFont val="Calibri"/>
        <family val="2"/>
      </rPr>
      <t>-</t>
    </r>
  </si>
  <si>
    <r>
      <t xml:space="preserve">долг      </t>
    </r>
    <r>
      <rPr>
        <b/>
        <sz val="11"/>
        <rFont val="Calibri"/>
        <family val="2"/>
      </rPr>
      <t xml:space="preserve"> -  </t>
    </r>
  </si>
  <si>
    <t>541353,92  - 12%</t>
  </si>
  <si>
    <r>
      <t xml:space="preserve">долг        </t>
    </r>
    <r>
      <rPr>
        <b/>
        <sz val="11"/>
        <rFont val="Calibri"/>
        <family val="2"/>
      </rPr>
      <t xml:space="preserve">  -  </t>
    </r>
  </si>
  <si>
    <t xml:space="preserve">1-4 подъ.(тамбур) - устновка датчиков </t>
  </si>
  <si>
    <t>1 подъ. - установка датчиков движения</t>
  </si>
  <si>
    <t>87319,28  - 32 %</t>
  </si>
  <si>
    <t>подготовка тепловых  узлов</t>
  </si>
  <si>
    <t>450070,4 - 29</t>
  </si>
  <si>
    <t>ГВС - замена запорной арматуры д.25</t>
  </si>
  <si>
    <t>ГВС - замена запорной арматуры д.15</t>
  </si>
  <si>
    <t>2,3 подъ. - смена дверных блоков</t>
  </si>
  <si>
    <t>и опресовкой наканечников</t>
  </si>
  <si>
    <t xml:space="preserve">2,3 подъ. Ремонт эл. щитовой с заменой </t>
  </si>
  <si>
    <t xml:space="preserve">Санитарная </t>
  </si>
  <si>
    <t>145249  -12 %</t>
  </si>
  <si>
    <t>88316,95   - 28,4 %</t>
  </si>
  <si>
    <t>ц/о - замена запорной арматуры д.20</t>
  </si>
  <si>
    <t>ц/о - замена запорной арматуры д.15</t>
  </si>
  <si>
    <t>279757,33   -8,7 %</t>
  </si>
  <si>
    <t>этаж</t>
  </si>
  <si>
    <t xml:space="preserve"> 1 подъ. - замена дверей окон сушилок</t>
  </si>
  <si>
    <r>
      <t xml:space="preserve">долг   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+</t>
    </r>
  </si>
  <si>
    <t xml:space="preserve">ц/ о - замена трубопровода д.100  с </t>
  </si>
  <si>
    <t>переврезкой д.76</t>
  </si>
  <si>
    <t>578214,25  - 20%</t>
  </si>
  <si>
    <t>д.50</t>
  </si>
  <si>
    <t>345286,1  -10,6 %</t>
  </si>
  <si>
    <t>1подъ. -Замена оконных и дверных блоков</t>
  </si>
  <si>
    <t>на лестничных клетках</t>
  </si>
  <si>
    <t>этажей</t>
  </si>
  <si>
    <r>
      <t xml:space="preserve">долг         </t>
    </r>
    <r>
      <rPr>
        <b/>
        <sz val="11"/>
        <rFont val="Calibri"/>
        <family val="2"/>
      </rPr>
      <t>+</t>
    </r>
  </si>
  <si>
    <t>1 подъ. - ремонт отмостки</t>
  </si>
  <si>
    <t xml:space="preserve">отопления </t>
  </si>
  <si>
    <t xml:space="preserve">2 подъ. - восстановление подъездного </t>
  </si>
  <si>
    <t>70730,39 - 5,8 %</t>
  </si>
  <si>
    <t>1-4 подъ. - установка датчиков движения</t>
  </si>
  <si>
    <t xml:space="preserve">488603,52  -  23%  </t>
  </si>
  <si>
    <r>
      <t xml:space="preserve">долг    </t>
    </r>
    <r>
      <rPr>
        <b/>
        <sz val="11"/>
        <rFont val="Calibri"/>
        <family val="2"/>
      </rPr>
      <t>+</t>
    </r>
  </si>
  <si>
    <t>ООО "ДИЛОС"___________Ли В.Э.</t>
  </si>
  <si>
    <t xml:space="preserve"> м2.</t>
  </si>
  <si>
    <t>320895,5-31,7 %</t>
  </si>
  <si>
    <r>
      <t xml:space="preserve">долг   </t>
    </r>
    <r>
      <rPr>
        <b/>
        <sz val="11"/>
        <rFont val="Calibri"/>
        <family val="2"/>
      </rPr>
      <t xml:space="preserve">  +</t>
    </r>
  </si>
  <si>
    <t>123768,9  -  30 %</t>
  </si>
  <si>
    <r>
      <t xml:space="preserve">долг      </t>
    </r>
    <r>
      <rPr>
        <b/>
        <sz val="11"/>
        <rFont val="Calibri"/>
        <family val="2"/>
      </rPr>
      <t xml:space="preserve">-  </t>
    </r>
    <r>
      <rPr>
        <sz val="11"/>
        <rFont val="Calibri"/>
        <family val="2"/>
      </rPr>
      <t xml:space="preserve">   </t>
    </r>
  </si>
  <si>
    <t>1-7 подъ -установка светильников,</t>
  </si>
  <si>
    <t xml:space="preserve">             119710,69  -  27,7%</t>
  </si>
  <si>
    <t>2,4 подъ. - восстановление подъ.отопления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</si>
</sst>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i/>
      <sz val="16"/>
      <name val="Calibri"/>
      <family val="1"/>
    </font>
    <font>
      <b/>
      <sz val="14"/>
      <name val="Calibri"/>
      <family val="2"/>
    </font>
    <font>
      <b/>
      <sz val="14"/>
      <color indexed="10"/>
      <name val="Calibri"/>
      <family val="1"/>
    </font>
    <font>
      <sz val="12"/>
      <color indexed="8"/>
      <name val="Calibri"/>
      <family val="2"/>
    </font>
    <font>
      <b/>
      <i/>
      <u val="single"/>
      <sz val="11"/>
      <color indexed="8"/>
      <name val="Vivaldi"/>
      <family val="4"/>
    </font>
    <font>
      <b/>
      <sz val="12"/>
      <color indexed="8"/>
      <name val="Calibri"/>
      <family val="2"/>
    </font>
    <font>
      <b/>
      <sz val="11"/>
      <color indexed="10"/>
      <name val="Calibri"/>
      <family val="1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1"/>
    </font>
    <font>
      <sz val="12"/>
      <name val="Calibri"/>
      <family val="2"/>
    </font>
    <font>
      <sz val="14"/>
      <name val="Calibri"/>
      <family val="2"/>
    </font>
    <font>
      <i/>
      <sz val="14"/>
      <name val="Calibri"/>
      <family val="1"/>
    </font>
    <font>
      <b/>
      <i/>
      <sz val="14"/>
      <name val="Calibri"/>
      <family val="1"/>
    </font>
    <font>
      <sz val="11"/>
      <color indexed="30"/>
      <name val="Calibri"/>
      <family val="2"/>
    </font>
    <font>
      <b/>
      <sz val="16"/>
      <color indexed="10"/>
      <name val="Calibri"/>
      <family val="1"/>
    </font>
    <font>
      <b/>
      <sz val="14"/>
      <color indexed="8"/>
      <name val="Calibri"/>
      <family val="2"/>
    </font>
    <font>
      <sz val="12"/>
      <color indexed="10"/>
      <name val="Calibri"/>
      <family val="2"/>
    </font>
    <font>
      <b/>
      <i/>
      <u val="single"/>
      <sz val="11"/>
      <name val="Vivaldi"/>
      <family val="4"/>
    </font>
    <font>
      <b/>
      <i/>
      <sz val="14"/>
      <color indexed="8"/>
      <name val="Calibri"/>
      <family val="1"/>
    </font>
    <font>
      <i/>
      <sz val="11"/>
      <color indexed="8"/>
      <name val="Calibri"/>
      <family val="1"/>
    </font>
    <font>
      <b/>
      <sz val="16"/>
      <color indexed="8"/>
      <name val="Calibri"/>
      <family val="2"/>
    </font>
    <font>
      <b/>
      <i/>
      <sz val="16"/>
      <color indexed="8"/>
      <name val="Calibri"/>
      <family val="1"/>
    </font>
    <font>
      <sz val="11"/>
      <color indexed="53"/>
      <name val="Calibri"/>
      <family val="2"/>
    </font>
    <font>
      <sz val="14"/>
      <color indexed="8"/>
      <name val="Calibri"/>
      <family val="1"/>
    </font>
    <font>
      <sz val="16"/>
      <color indexed="10"/>
      <name val="Calibri"/>
      <family val="2"/>
    </font>
    <font>
      <sz val="18"/>
      <color indexed="8"/>
      <name val="Calibri"/>
      <family val="1"/>
    </font>
    <font>
      <b/>
      <i/>
      <sz val="11"/>
      <color indexed="8"/>
      <name val="Calibri"/>
      <family val="1"/>
    </font>
    <font>
      <sz val="20"/>
      <color indexed="10"/>
      <name val="Calibri"/>
      <family val="2"/>
    </font>
    <font>
      <b/>
      <i/>
      <sz val="16"/>
      <color indexed="10"/>
      <name val="Calibri"/>
      <family val="1"/>
    </font>
    <font>
      <i/>
      <sz val="16"/>
      <color indexed="8"/>
      <name val="Calibri"/>
      <family val="1"/>
    </font>
    <font>
      <b/>
      <sz val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4"/>
      <color rgb="FFFF0000"/>
      <name val="Calibri"/>
      <family val="1"/>
    </font>
    <font>
      <sz val="12"/>
      <color theme="1"/>
      <name val="Calibri"/>
      <family val="2"/>
    </font>
    <font>
      <b/>
      <i/>
      <u val="single"/>
      <sz val="11"/>
      <color theme="1"/>
      <name val="Vivaldi"/>
      <family val="4"/>
    </font>
    <font>
      <b/>
      <sz val="12"/>
      <color theme="1"/>
      <name val="Calibri"/>
      <family val="2"/>
    </font>
    <font>
      <b/>
      <sz val="11"/>
      <color rgb="FFFF0000"/>
      <name val="Calibri"/>
      <family val="1"/>
    </font>
    <font>
      <b/>
      <sz val="11"/>
      <color rgb="FF0070C0"/>
      <name val="Calibri"/>
      <family val="1"/>
    </font>
    <font>
      <sz val="11"/>
      <color rgb="FF0070C0"/>
      <name val="Calibri"/>
      <family val="2"/>
    </font>
    <font>
      <b/>
      <sz val="16"/>
      <color rgb="FFFF0000"/>
      <name val="Calibri"/>
      <family val="1"/>
    </font>
    <font>
      <b/>
      <sz val="14"/>
      <color theme="1"/>
      <name val="Calibri"/>
      <family val="2"/>
    </font>
    <font>
      <b/>
      <i/>
      <sz val="14"/>
      <color theme="1"/>
      <name val="Calibri"/>
      <family val="1"/>
    </font>
    <font>
      <i/>
      <sz val="11"/>
      <color theme="1"/>
      <name val="Calibri"/>
      <family val="1"/>
    </font>
    <font>
      <b/>
      <i/>
      <sz val="16"/>
      <color theme="1"/>
      <name val="Calibri"/>
      <family val="1"/>
    </font>
    <font>
      <sz val="11"/>
      <color theme="9" tint="-0.24997000396251678"/>
      <name val="Calibri"/>
      <family val="2"/>
    </font>
    <font>
      <sz val="14"/>
      <color theme="1"/>
      <name val="Calibri"/>
      <family val="1"/>
    </font>
    <font>
      <sz val="16"/>
      <color rgb="FFFF0000"/>
      <name val="Calibri"/>
      <family val="2"/>
    </font>
    <font>
      <b/>
      <sz val="16"/>
      <color theme="1"/>
      <name val="Calibri"/>
      <family val="1"/>
    </font>
    <font>
      <sz val="18"/>
      <color theme="1"/>
      <name val="Calibri"/>
      <family val="1"/>
    </font>
    <font>
      <b/>
      <i/>
      <sz val="11"/>
      <color theme="1"/>
      <name val="Calibri"/>
      <family val="1"/>
    </font>
    <font>
      <sz val="20"/>
      <color rgb="FFFF0000"/>
      <name val="Calibri"/>
      <family val="2"/>
    </font>
    <font>
      <b/>
      <i/>
      <sz val="16"/>
      <color rgb="FFFF0000"/>
      <name val="Calibri"/>
      <family val="1"/>
    </font>
    <font>
      <i/>
      <sz val="16"/>
      <color theme="1"/>
      <name val="Calibri"/>
      <family val="1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035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Alignment="1">
      <alignment/>
    </xf>
    <xf numFmtId="0" fontId="72" fillId="0" borderId="10" xfId="0" applyFont="1" applyBorder="1" applyAlignment="1">
      <alignment/>
    </xf>
    <xf numFmtId="0" fontId="72" fillId="0" borderId="11" xfId="0" applyFont="1" applyBorder="1" applyAlignment="1">
      <alignment/>
    </xf>
    <xf numFmtId="0" fontId="72" fillId="0" borderId="12" xfId="0" applyFont="1" applyBorder="1" applyAlignment="1">
      <alignment/>
    </xf>
    <xf numFmtId="0" fontId="72" fillId="0" borderId="13" xfId="0" applyFont="1" applyBorder="1" applyAlignment="1">
      <alignment/>
    </xf>
    <xf numFmtId="0" fontId="72" fillId="0" borderId="14" xfId="0" applyFont="1" applyBorder="1" applyAlignment="1">
      <alignment/>
    </xf>
    <xf numFmtId="0" fontId="72" fillId="0" borderId="15" xfId="0" applyFont="1" applyBorder="1" applyAlignment="1">
      <alignment/>
    </xf>
    <xf numFmtId="0" fontId="72" fillId="0" borderId="16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17" xfId="0" applyFont="1" applyBorder="1" applyAlignment="1">
      <alignment/>
    </xf>
    <xf numFmtId="0" fontId="72" fillId="0" borderId="18" xfId="0" applyFont="1" applyBorder="1" applyAlignment="1">
      <alignment/>
    </xf>
    <xf numFmtId="0" fontId="72" fillId="0" borderId="19" xfId="0" applyFont="1" applyBorder="1" applyAlignment="1">
      <alignment/>
    </xf>
    <xf numFmtId="0" fontId="72" fillId="0" borderId="20" xfId="0" applyFont="1" applyBorder="1" applyAlignment="1">
      <alignment/>
    </xf>
    <xf numFmtId="0" fontId="72" fillId="0" borderId="21" xfId="0" applyFont="1" applyBorder="1" applyAlignment="1">
      <alignment/>
    </xf>
    <xf numFmtId="0" fontId="72" fillId="0" borderId="22" xfId="0" applyFont="1" applyBorder="1" applyAlignment="1">
      <alignment/>
    </xf>
    <xf numFmtId="0" fontId="73" fillId="0" borderId="10" xfId="0" applyFont="1" applyBorder="1" applyAlignment="1">
      <alignment/>
    </xf>
    <xf numFmtId="0" fontId="73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74" fillId="0" borderId="16" xfId="0" applyFont="1" applyBorder="1" applyAlignment="1">
      <alignment/>
    </xf>
    <xf numFmtId="0" fontId="61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74" fillId="0" borderId="24" xfId="0" applyFont="1" applyBorder="1" applyAlignment="1">
      <alignment/>
    </xf>
    <xf numFmtId="0" fontId="61" fillId="0" borderId="25" xfId="0" applyFont="1" applyBorder="1" applyAlignment="1">
      <alignment/>
    </xf>
    <xf numFmtId="0" fontId="74" fillId="0" borderId="19" xfId="0" applyFont="1" applyBorder="1" applyAlignment="1">
      <alignment/>
    </xf>
    <xf numFmtId="0" fontId="61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75" fillId="0" borderId="0" xfId="0" applyFont="1" applyAlignment="1">
      <alignment/>
    </xf>
    <xf numFmtId="0" fontId="15" fillId="0" borderId="28" xfId="0" applyFont="1" applyBorder="1" applyAlignment="1">
      <alignment/>
    </xf>
    <xf numFmtId="0" fontId="16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31" xfId="0" applyFont="1" applyBorder="1" applyAlignment="1">
      <alignment/>
    </xf>
    <xf numFmtId="0" fontId="15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6" fillId="0" borderId="0" xfId="0" applyFont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18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15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8" fillId="0" borderId="36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 horizontal="right"/>
    </xf>
    <xf numFmtId="0" fontId="18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/>
    </xf>
    <xf numFmtId="0" fontId="18" fillId="0" borderId="16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61" fillId="0" borderId="0" xfId="0" applyFont="1" applyBorder="1" applyAlignment="1">
      <alignment horizontal="center"/>
    </xf>
    <xf numFmtId="0" fontId="71" fillId="0" borderId="0" xfId="0" applyFont="1" applyFill="1" applyAlignment="1">
      <alignment/>
    </xf>
    <xf numFmtId="0" fontId="0" fillId="0" borderId="0" xfId="0" applyAlignment="1">
      <alignment/>
    </xf>
    <xf numFmtId="0" fontId="72" fillId="0" borderId="28" xfId="0" applyFont="1" applyBorder="1" applyAlignment="1">
      <alignment/>
    </xf>
    <xf numFmtId="0" fontId="72" fillId="0" borderId="29" xfId="0" applyFont="1" applyBorder="1" applyAlignment="1">
      <alignment/>
    </xf>
    <xf numFmtId="0" fontId="72" fillId="0" borderId="42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4" fillId="0" borderId="32" xfId="0" applyFont="1" applyBorder="1" applyAlignment="1">
      <alignment/>
    </xf>
    <xf numFmtId="0" fontId="61" fillId="0" borderId="31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5" fillId="0" borderId="0" xfId="0" applyFont="1" applyAlignment="1">
      <alignment horizontal="center"/>
    </xf>
    <xf numFmtId="0" fontId="18" fillId="0" borderId="24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25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61" fillId="0" borderId="25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27" xfId="0" applyFont="1" applyBorder="1" applyAlignment="1">
      <alignment/>
    </xf>
    <xf numFmtId="0" fontId="7" fillId="0" borderId="33" xfId="0" applyFont="1" applyBorder="1" applyAlignment="1">
      <alignment/>
    </xf>
    <xf numFmtId="0" fontId="15" fillId="0" borderId="36" xfId="0" applyFont="1" applyBorder="1" applyAlignment="1">
      <alignment/>
    </xf>
    <xf numFmtId="0" fontId="16" fillId="0" borderId="35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77" fillId="0" borderId="0" xfId="0" applyFont="1" applyAlignment="1">
      <alignment/>
    </xf>
    <xf numFmtId="0" fontId="0" fillId="0" borderId="29" xfId="0" applyBorder="1" applyAlignment="1">
      <alignment horizontal="center"/>
    </xf>
    <xf numFmtId="0" fontId="16" fillId="0" borderId="25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right"/>
    </xf>
    <xf numFmtId="0" fontId="15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8" fillId="0" borderId="32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right"/>
    </xf>
    <xf numFmtId="0" fontId="7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8" fillId="0" borderId="41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2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3" fillId="0" borderId="16" xfId="0" applyFont="1" applyBorder="1" applyAlignment="1">
      <alignment/>
    </xf>
    <xf numFmtId="0" fontId="73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74" fillId="0" borderId="28" xfId="0" applyFont="1" applyBorder="1" applyAlignment="1">
      <alignment/>
    </xf>
    <xf numFmtId="0" fontId="61" fillId="0" borderId="29" xfId="0" applyFont="1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1" xfId="0" applyFont="1" applyBorder="1" applyAlignment="1">
      <alignment/>
    </xf>
    <xf numFmtId="0" fontId="74" fillId="0" borderId="24" xfId="0" applyFont="1" applyBorder="1" applyAlignment="1">
      <alignment/>
    </xf>
    <xf numFmtId="0" fontId="0" fillId="0" borderId="0" xfId="0" applyAlignment="1">
      <alignment horizontal="center"/>
    </xf>
    <xf numFmtId="0" fontId="79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74" fillId="0" borderId="10" xfId="0" applyFont="1" applyBorder="1" applyAlignment="1">
      <alignment/>
    </xf>
    <xf numFmtId="0" fontId="74" fillId="0" borderId="11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13" xfId="0" applyFont="1" applyBorder="1" applyAlignment="1">
      <alignment/>
    </xf>
    <xf numFmtId="0" fontId="74" fillId="0" borderId="14" xfId="0" applyFont="1" applyBorder="1" applyAlignment="1">
      <alignment/>
    </xf>
    <xf numFmtId="0" fontId="74" fillId="0" borderId="15" xfId="0" applyFont="1" applyBorder="1" applyAlignment="1">
      <alignment/>
    </xf>
    <xf numFmtId="0" fontId="74" fillId="0" borderId="16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17" xfId="0" applyFont="1" applyBorder="1" applyAlignment="1">
      <alignment/>
    </xf>
    <xf numFmtId="0" fontId="74" fillId="0" borderId="18" xfId="0" applyFont="1" applyBorder="1" applyAlignment="1">
      <alignment/>
    </xf>
    <xf numFmtId="0" fontId="74" fillId="0" borderId="19" xfId="0" applyFont="1" applyBorder="1" applyAlignment="1">
      <alignment/>
    </xf>
    <xf numFmtId="0" fontId="74" fillId="0" borderId="20" xfId="0" applyFont="1" applyBorder="1" applyAlignment="1">
      <alignment/>
    </xf>
    <xf numFmtId="0" fontId="74" fillId="0" borderId="21" xfId="0" applyFont="1" applyBorder="1" applyAlignment="1">
      <alignment/>
    </xf>
    <xf numFmtId="0" fontId="74" fillId="0" borderId="22" xfId="0" applyFont="1" applyBorder="1" applyAlignment="1">
      <alignment/>
    </xf>
    <xf numFmtId="0" fontId="74" fillId="0" borderId="10" xfId="0" applyFont="1" applyBorder="1" applyAlignment="1">
      <alignment/>
    </xf>
    <xf numFmtId="0" fontId="61" fillId="0" borderId="42" xfId="0" applyFont="1" applyBorder="1" applyAlignment="1">
      <alignment/>
    </xf>
    <xf numFmtId="0" fontId="61" fillId="0" borderId="27" xfId="0" applyFont="1" applyBorder="1" applyAlignment="1">
      <alignment/>
    </xf>
    <xf numFmtId="0" fontId="16" fillId="0" borderId="27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4" xfId="0" applyFont="1" applyBorder="1" applyAlignment="1">
      <alignment/>
    </xf>
    <xf numFmtId="0" fontId="68" fillId="0" borderId="0" xfId="0" applyFont="1" applyAlignment="1">
      <alignment/>
    </xf>
    <xf numFmtId="0" fontId="7" fillId="0" borderId="43" xfId="0" applyFont="1" applyBorder="1" applyAlignment="1">
      <alignment/>
    </xf>
    <xf numFmtId="0" fontId="7" fillId="0" borderId="39" xfId="0" applyFont="1" applyBorder="1" applyAlignment="1">
      <alignment/>
    </xf>
    <xf numFmtId="0" fontId="68" fillId="0" borderId="0" xfId="0" applyFont="1" applyBorder="1" applyAlignment="1">
      <alignment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7" fillId="0" borderId="32" xfId="0" applyFont="1" applyBorder="1" applyAlignment="1">
      <alignment horizontal="right"/>
    </xf>
    <xf numFmtId="0" fontId="18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6" xfId="0" applyFont="1" applyBorder="1" applyAlignment="1">
      <alignment/>
    </xf>
    <xf numFmtId="0" fontId="15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32" xfId="0" applyFont="1" applyBorder="1" applyAlignment="1">
      <alignment/>
    </xf>
    <xf numFmtId="0" fontId="16" fillId="0" borderId="31" xfId="0" applyFont="1" applyBorder="1" applyAlignment="1">
      <alignment/>
    </xf>
    <xf numFmtId="0" fontId="7" fillId="0" borderId="33" xfId="0" applyFont="1" applyBorder="1" applyAlignment="1">
      <alignment/>
    </xf>
    <xf numFmtId="0" fontId="0" fillId="0" borderId="0" xfId="0" applyFill="1" applyAlignment="1">
      <alignment horizontal="left"/>
    </xf>
    <xf numFmtId="0" fontId="7" fillId="0" borderId="2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5" fillId="0" borderId="24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79" fillId="0" borderId="0" xfId="0" applyFont="1" applyAlignment="1">
      <alignment horizontal="center"/>
    </xf>
    <xf numFmtId="0" fontId="79" fillId="0" borderId="0" xfId="0" applyFont="1" applyAlignment="1">
      <alignment/>
    </xf>
    <xf numFmtId="0" fontId="0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73" fillId="0" borderId="23" xfId="0" applyFont="1" applyBorder="1" applyAlignment="1">
      <alignment/>
    </xf>
    <xf numFmtId="0" fontId="61" fillId="0" borderId="18" xfId="0" applyFont="1" applyBorder="1" applyAlignment="1">
      <alignment/>
    </xf>
    <xf numFmtId="0" fontId="61" fillId="0" borderId="22" xfId="0" applyFont="1" applyBorder="1" applyAlignment="1">
      <alignment/>
    </xf>
    <xf numFmtId="0" fontId="0" fillId="0" borderId="32" xfId="0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0" fillId="0" borderId="0" xfId="0" applyFont="1" applyBorder="1" applyAlignment="1">
      <alignment/>
    </xf>
    <xf numFmtId="0" fontId="74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6" fillId="0" borderId="27" xfId="0" applyFont="1" applyBorder="1" applyAlignment="1">
      <alignment/>
    </xf>
    <xf numFmtId="0" fontId="16" fillId="0" borderId="32" xfId="0" applyFont="1" applyBorder="1" applyAlignment="1">
      <alignment/>
    </xf>
    <xf numFmtId="0" fontId="7" fillId="0" borderId="41" xfId="0" applyFont="1" applyBorder="1" applyAlignment="1">
      <alignment/>
    </xf>
    <xf numFmtId="0" fontId="68" fillId="0" borderId="40" xfId="0" applyFont="1" applyBorder="1" applyAlignment="1">
      <alignment horizontal="center"/>
    </xf>
    <xf numFmtId="0" fontId="68" fillId="0" borderId="41" xfId="0" applyFont="1" applyBorder="1" applyAlignment="1">
      <alignment/>
    </xf>
    <xf numFmtId="0" fontId="78" fillId="0" borderId="0" xfId="0" applyFont="1" applyAlignment="1">
      <alignment/>
    </xf>
    <xf numFmtId="0" fontId="6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4" fillId="0" borderId="28" xfId="0" applyFont="1" applyBorder="1" applyAlignment="1">
      <alignment/>
    </xf>
    <xf numFmtId="0" fontId="74" fillId="0" borderId="29" xfId="0" applyFont="1" applyBorder="1" applyAlignment="1">
      <alignment/>
    </xf>
    <xf numFmtId="0" fontId="74" fillId="0" borderId="42" xfId="0" applyFont="1" applyBorder="1" applyAlignment="1">
      <alignment/>
    </xf>
    <xf numFmtId="0" fontId="7" fillId="0" borderId="33" xfId="0" applyFont="1" applyBorder="1" applyAlignment="1">
      <alignment/>
    </xf>
    <xf numFmtId="0" fontId="15" fillId="0" borderId="32" xfId="0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3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82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82" fillId="0" borderId="0" xfId="0" applyFont="1" applyAlignment="1">
      <alignment/>
    </xf>
    <xf numFmtId="0" fontId="78" fillId="0" borderId="0" xfId="0" applyFont="1" applyAlignment="1">
      <alignment/>
    </xf>
    <xf numFmtId="0" fontId="83" fillId="0" borderId="0" xfId="0" applyFont="1" applyAlignment="1">
      <alignment horizontal="left"/>
    </xf>
    <xf numFmtId="0" fontId="7" fillId="0" borderId="32" xfId="0" applyFont="1" applyBorder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84" fillId="0" borderId="0" xfId="0" applyFont="1" applyAlignment="1">
      <alignment/>
    </xf>
    <xf numFmtId="0" fontId="74" fillId="0" borderId="23" xfId="0" applyFont="1" applyBorder="1" applyAlignment="1">
      <alignment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/>
    </xf>
    <xf numFmtId="0" fontId="18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7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75" fillId="0" borderId="0" xfId="0" applyFont="1" applyFill="1" applyAlignment="1">
      <alignment/>
    </xf>
    <xf numFmtId="0" fontId="0" fillId="0" borderId="33" xfId="0" applyBorder="1" applyAlignment="1">
      <alignment/>
    </xf>
    <xf numFmtId="0" fontId="7" fillId="0" borderId="39" xfId="0" applyFont="1" applyBorder="1" applyAlignment="1">
      <alignment/>
    </xf>
    <xf numFmtId="0" fontId="18" fillId="0" borderId="41" xfId="0" applyFont="1" applyBorder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right"/>
    </xf>
    <xf numFmtId="0" fontId="86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2" fillId="0" borderId="0" xfId="0" applyFont="1" applyFill="1" applyAlignment="1">
      <alignment horizontal="left"/>
    </xf>
    <xf numFmtId="0" fontId="82" fillId="0" borderId="0" xfId="0" applyFont="1" applyFill="1" applyAlignment="1">
      <alignment horizontal="center"/>
    </xf>
    <xf numFmtId="0" fontId="87" fillId="0" borderId="0" xfId="0" applyFont="1" applyFill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7" fillId="0" borderId="42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3" xfId="0" applyFont="1" applyBorder="1" applyAlignment="1">
      <alignment/>
    </xf>
    <xf numFmtId="0" fontId="7" fillId="0" borderId="37" xfId="0" applyFont="1" applyBorder="1" applyAlignment="1">
      <alignment/>
    </xf>
    <xf numFmtId="0" fontId="89" fillId="0" borderId="0" xfId="0" applyFont="1" applyAlignment="1">
      <alignment/>
    </xf>
    <xf numFmtId="0" fontId="86" fillId="0" borderId="0" xfId="0" applyFont="1" applyAlignment="1">
      <alignment/>
    </xf>
    <xf numFmtId="0" fontId="90" fillId="0" borderId="0" xfId="0" applyFont="1" applyFill="1" applyAlignment="1">
      <alignment horizontal="center"/>
    </xf>
    <xf numFmtId="0" fontId="72" fillId="0" borderId="23" xfId="0" applyFont="1" applyBorder="1" applyAlignment="1">
      <alignment/>
    </xf>
    <xf numFmtId="0" fontId="16" fillId="0" borderId="39" xfId="0" applyFont="1" applyBorder="1" applyAlignment="1">
      <alignment/>
    </xf>
    <xf numFmtId="0" fontId="80" fillId="0" borderId="0" xfId="0" applyFont="1" applyFill="1" applyAlignment="1">
      <alignment horizontal="left"/>
    </xf>
    <xf numFmtId="0" fontId="80" fillId="0" borderId="0" xfId="0" applyFont="1" applyFill="1" applyAlignment="1">
      <alignment/>
    </xf>
    <xf numFmtId="0" fontId="7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7" fillId="0" borderId="35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82" fillId="0" borderId="0" xfId="0" applyFont="1" applyFill="1" applyAlignment="1">
      <alignment/>
    </xf>
    <xf numFmtId="0" fontId="90" fillId="0" borderId="0" xfId="0" applyFont="1" applyAlignment="1">
      <alignment/>
    </xf>
    <xf numFmtId="0" fontId="72" fillId="0" borderId="36" xfId="0" applyFont="1" applyBorder="1" applyAlignment="1">
      <alignment/>
    </xf>
    <xf numFmtId="0" fontId="72" fillId="0" borderId="37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0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left" vertical="center"/>
    </xf>
    <xf numFmtId="0" fontId="8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72" fillId="0" borderId="35" xfId="0" applyFont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86" fillId="0" borderId="0" xfId="0" applyFont="1" applyFill="1" applyAlignment="1">
      <alignment vertical="center"/>
    </xf>
    <xf numFmtId="0" fontId="7" fillId="0" borderId="25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75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72" fillId="0" borderId="44" xfId="0" applyFont="1" applyBorder="1" applyAlignment="1">
      <alignment/>
    </xf>
    <xf numFmtId="0" fontId="73" fillId="0" borderId="45" xfId="0" applyFont="1" applyBorder="1" applyAlignment="1">
      <alignment/>
    </xf>
    <xf numFmtId="0" fontId="73" fillId="0" borderId="46" xfId="0" applyFont="1" applyBorder="1" applyAlignment="1">
      <alignment/>
    </xf>
    <xf numFmtId="0" fontId="73" fillId="0" borderId="47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74" fillId="0" borderId="48" xfId="0" applyFont="1" applyBorder="1" applyAlignment="1">
      <alignment/>
    </xf>
    <xf numFmtId="0" fontId="61" fillId="0" borderId="49" xfId="0" applyFont="1" applyBorder="1" applyAlignment="1">
      <alignment/>
    </xf>
    <xf numFmtId="0" fontId="61" fillId="0" borderId="50" xfId="0" applyFont="1" applyBorder="1" applyAlignment="1">
      <alignment/>
    </xf>
    <xf numFmtId="0" fontId="16" fillId="0" borderId="27" xfId="0" applyFont="1" applyFill="1" applyBorder="1" applyAlignment="1">
      <alignment/>
    </xf>
    <xf numFmtId="0" fontId="15" fillId="0" borderId="36" xfId="0" applyFont="1" applyFill="1" applyBorder="1" applyAlignment="1">
      <alignment/>
    </xf>
    <xf numFmtId="0" fontId="7" fillId="0" borderId="37" xfId="0" applyFont="1" applyBorder="1" applyAlignment="1">
      <alignment/>
    </xf>
    <xf numFmtId="0" fontId="73" fillId="0" borderId="51" xfId="0" applyFont="1" applyBorder="1" applyAlignment="1">
      <alignment/>
    </xf>
    <xf numFmtId="0" fontId="0" fillId="0" borderId="31" xfId="0" applyBorder="1" applyAlignment="1">
      <alignment horizontal="right" wrapText="1"/>
    </xf>
    <xf numFmtId="0" fontId="91" fillId="0" borderId="0" xfId="0" applyFont="1" applyFill="1" applyAlignment="1">
      <alignment/>
    </xf>
    <xf numFmtId="0" fontId="0" fillId="0" borderId="16" xfId="0" applyFont="1" applyBorder="1" applyAlignment="1">
      <alignment horizontal="center"/>
    </xf>
    <xf numFmtId="0" fontId="16" fillId="0" borderId="33" xfId="0" applyFont="1" applyFill="1" applyBorder="1" applyAlignment="1">
      <alignment/>
    </xf>
    <xf numFmtId="0" fontId="7" fillId="33" borderId="26" xfId="0" applyFont="1" applyFill="1" applyBorder="1" applyAlignment="1">
      <alignment horizontal="center"/>
    </xf>
    <xf numFmtId="0" fontId="7" fillId="33" borderId="24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25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6" fillId="0" borderId="0" xfId="0" applyFont="1" applyAlignment="1">
      <alignment/>
    </xf>
    <xf numFmtId="0" fontId="16" fillId="0" borderId="36" xfId="0" applyFont="1" applyBorder="1" applyAlignment="1">
      <alignment/>
    </xf>
    <xf numFmtId="0" fontId="86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16" fillId="0" borderId="16" xfId="0" applyFont="1" applyBorder="1" applyAlignment="1">
      <alignment/>
    </xf>
    <xf numFmtId="9" fontId="7" fillId="0" borderId="19" xfId="0" applyNumberFormat="1" applyFont="1" applyBorder="1" applyAlignment="1">
      <alignment horizontal="left"/>
    </xf>
    <xf numFmtId="0" fontId="7" fillId="0" borderId="26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" fillId="0" borderId="16" xfId="0" applyFont="1" applyBorder="1" applyAlignment="1">
      <alignment horizontal="left"/>
    </xf>
    <xf numFmtId="0" fontId="74" fillId="0" borderId="11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29" xfId="0" applyFont="1" applyBorder="1" applyAlignment="1">
      <alignment/>
    </xf>
    <xf numFmtId="0" fontId="74" fillId="0" borderId="42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17" xfId="0" applyFont="1" applyBorder="1" applyAlignment="1">
      <alignment/>
    </xf>
    <xf numFmtId="0" fontId="74" fillId="0" borderId="18" xfId="0" applyFont="1" applyBorder="1" applyAlignment="1">
      <alignment/>
    </xf>
    <xf numFmtId="0" fontId="74" fillId="0" borderId="20" xfId="0" applyFont="1" applyBorder="1" applyAlignment="1">
      <alignment/>
    </xf>
    <xf numFmtId="0" fontId="74" fillId="0" borderId="21" xfId="0" applyFont="1" applyBorder="1" applyAlignment="1">
      <alignment/>
    </xf>
    <xf numFmtId="0" fontId="74" fillId="0" borderId="2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74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Alignment="1">
      <alignment/>
    </xf>
    <xf numFmtId="9" fontId="0" fillId="0" borderId="0" xfId="0" applyNumberFormat="1" applyAlignment="1">
      <alignment/>
    </xf>
    <xf numFmtId="0" fontId="72" fillId="0" borderId="40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5" fillId="0" borderId="32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43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68" fillId="0" borderId="4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" fillId="0" borderId="27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7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44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4" fillId="0" borderId="17" xfId="0" applyFont="1" applyBorder="1" applyAlignment="1">
      <alignment horizontal="center"/>
    </xf>
    <xf numFmtId="0" fontId="74" fillId="0" borderId="38" xfId="0" applyFont="1" applyBorder="1" applyAlignment="1">
      <alignment horizontal="center"/>
    </xf>
    <xf numFmtId="0" fontId="18" fillId="0" borderId="32" xfId="0" applyFont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24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15" fillId="33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2" fontId="7" fillId="33" borderId="26" xfId="0" applyNumberFormat="1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9" fontId="7" fillId="33" borderId="20" xfId="0" applyNumberFormat="1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15" fillId="33" borderId="28" xfId="0" applyFont="1" applyFill="1" applyBorder="1" applyAlignment="1">
      <alignment/>
    </xf>
    <xf numFmtId="0" fontId="16" fillId="33" borderId="29" xfId="0" applyFont="1" applyFill="1" applyBorder="1" applyAlignment="1">
      <alignment/>
    </xf>
    <xf numFmtId="0" fontId="16" fillId="33" borderId="42" xfId="0" applyFont="1" applyFill="1" applyBorder="1" applyAlignment="1">
      <alignment/>
    </xf>
    <xf numFmtId="0" fontId="7" fillId="33" borderId="30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2" fontId="7" fillId="33" borderId="34" xfId="0" applyNumberFormat="1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right"/>
    </xf>
    <xf numFmtId="0" fontId="7" fillId="33" borderId="33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left"/>
    </xf>
    <xf numFmtId="0" fontId="7" fillId="33" borderId="38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right"/>
    </xf>
    <xf numFmtId="0" fontId="7" fillId="33" borderId="35" xfId="0" applyFont="1" applyFill="1" applyBorder="1" applyAlignment="1">
      <alignment horizontal="right"/>
    </xf>
    <xf numFmtId="0" fontId="18" fillId="33" borderId="32" xfId="0" applyFont="1" applyFill="1" applyBorder="1" applyAlignment="1">
      <alignment/>
    </xf>
    <xf numFmtId="0" fontId="16" fillId="33" borderId="31" xfId="0" applyFont="1" applyFill="1" applyBorder="1" applyAlignment="1">
      <alignment/>
    </xf>
    <xf numFmtId="0" fontId="16" fillId="33" borderId="33" xfId="0" applyFont="1" applyFill="1" applyBorder="1" applyAlignment="1">
      <alignment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right"/>
    </xf>
    <xf numFmtId="0" fontId="15" fillId="33" borderId="32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33" borderId="25" xfId="0" applyFont="1" applyFill="1" applyBorder="1" applyAlignment="1">
      <alignment horizontal="right"/>
    </xf>
    <xf numFmtId="0" fontId="18" fillId="33" borderId="24" xfId="0" applyFont="1" applyFill="1" applyBorder="1" applyAlignment="1">
      <alignment/>
    </xf>
    <xf numFmtId="0" fontId="16" fillId="33" borderId="27" xfId="0" applyFont="1" applyFill="1" applyBorder="1" applyAlignment="1">
      <alignment/>
    </xf>
    <xf numFmtId="0" fontId="18" fillId="33" borderId="36" xfId="0" applyFont="1" applyFill="1" applyBorder="1" applyAlignment="1">
      <alignment/>
    </xf>
    <xf numFmtId="0" fontId="7" fillId="33" borderId="52" xfId="0" applyFont="1" applyFill="1" applyBorder="1" applyAlignment="1">
      <alignment/>
    </xf>
    <xf numFmtId="0" fontId="7" fillId="33" borderId="53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7" fillId="33" borderId="35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1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16" fillId="33" borderId="35" xfId="0" applyFont="1" applyFill="1" applyBorder="1" applyAlignment="1">
      <alignment/>
    </xf>
    <xf numFmtId="0" fontId="7" fillId="33" borderId="3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right"/>
    </xf>
    <xf numFmtId="0" fontId="7" fillId="33" borderId="33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15" fillId="33" borderId="32" xfId="0" applyFont="1" applyFill="1" applyBorder="1" applyAlignment="1">
      <alignment/>
    </xf>
    <xf numFmtId="0" fontId="16" fillId="33" borderId="31" xfId="0" applyFont="1" applyFill="1" applyBorder="1" applyAlignment="1">
      <alignment/>
    </xf>
    <xf numFmtId="0" fontId="16" fillId="33" borderId="33" xfId="0" applyFont="1" applyFill="1" applyBorder="1" applyAlignment="1">
      <alignment/>
    </xf>
    <xf numFmtId="0" fontId="7" fillId="33" borderId="26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right"/>
    </xf>
    <xf numFmtId="0" fontId="7" fillId="33" borderId="25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left"/>
    </xf>
    <xf numFmtId="0" fontId="7" fillId="33" borderId="32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15" fillId="33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16" fillId="33" borderId="27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15" fillId="33" borderId="41" xfId="0" applyFont="1" applyFill="1" applyBorder="1" applyAlignment="1">
      <alignment/>
    </xf>
    <xf numFmtId="0" fontId="16" fillId="33" borderId="39" xfId="0" applyFont="1" applyFill="1" applyBorder="1" applyAlignment="1">
      <alignment/>
    </xf>
    <xf numFmtId="0" fontId="7" fillId="33" borderId="43" xfId="0" applyFont="1" applyFill="1" applyBorder="1" applyAlignment="1">
      <alignment/>
    </xf>
    <xf numFmtId="0" fontId="7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33" borderId="43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right"/>
    </xf>
    <xf numFmtId="0" fontId="7" fillId="33" borderId="39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left"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74" fillId="0" borderId="44" xfId="0" applyFont="1" applyBorder="1" applyAlignment="1">
      <alignment/>
    </xf>
    <xf numFmtId="0" fontId="74" fillId="0" borderId="13" xfId="0" applyFont="1" applyBorder="1" applyAlignment="1">
      <alignment/>
    </xf>
    <xf numFmtId="0" fontId="74" fillId="0" borderId="14" xfId="0" applyFont="1" applyBorder="1" applyAlignment="1">
      <alignment/>
    </xf>
    <xf numFmtId="0" fontId="74" fillId="0" borderId="15" xfId="0" applyFont="1" applyBorder="1" applyAlignment="1">
      <alignment/>
    </xf>
    <xf numFmtId="0" fontId="74" fillId="0" borderId="23" xfId="0" applyFont="1" applyBorder="1" applyAlignment="1">
      <alignment/>
    </xf>
    <xf numFmtId="0" fontId="15" fillId="0" borderId="54" xfId="0" applyFont="1" applyBorder="1" applyAlignment="1">
      <alignment/>
    </xf>
    <xf numFmtId="0" fontId="16" fillId="0" borderId="55" xfId="0" applyFont="1" applyBorder="1" applyAlignment="1">
      <alignment/>
    </xf>
    <xf numFmtId="0" fontId="16" fillId="0" borderId="56" xfId="0" applyFont="1" applyBorder="1" applyAlignment="1">
      <alignment/>
    </xf>
    <xf numFmtId="0" fontId="15" fillId="0" borderId="57" xfId="0" applyFont="1" applyBorder="1" applyAlignment="1">
      <alignment/>
    </xf>
    <xf numFmtId="0" fontId="16" fillId="0" borderId="58" xfId="0" applyFont="1" applyBorder="1" applyAlignment="1">
      <alignment/>
    </xf>
    <xf numFmtId="0" fontId="16" fillId="0" borderId="59" xfId="0" applyFont="1" applyBorder="1" applyAlignment="1">
      <alignment/>
    </xf>
    <xf numFmtId="0" fontId="7" fillId="0" borderId="28" xfId="0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0" fontId="16" fillId="0" borderId="24" xfId="0" applyFont="1" applyFill="1" applyBorder="1" applyAlignment="1">
      <alignment/>
    </xf>
    <xf numFmtId="0" fontId="7" fillId="0" borderId="27" xfId="0" applyFont="1" applyBorder="1" applyAlignment="1">
      <alignment horizontal="right"/>
    </xf>
    <xf numFmtId="0" fontId="16" fillId="0" borderId="32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15" fillId="33" borderId="48" xfId="0" applyFont="1" applyFill="1" applyBorder="1" applyAlignment="1">
      <alignment/>
    </xf>
    <xf numFmtId="0" fontId="16" fillId="33" borderId="49" xfId="0" applyFont="1" applyFill="1" applyBorder="1" applyAlignment="1">
      <alignment/>
    </xf>
    <xf numFmtId="0" fontId="16" fillId="33" borderId="50" xfId="0" applyFont="1" applyFill="1" applyBorder="1" applyAlignment="1">
      <alignment/>
    </xf>
    <xf numFmtId="0" fontId="15" fillId="33" borderId="54" xfId="0" applyFont="1" applyFill="1" applyBorder="1" applyAlignment="1">
      <alignment/>
    </xf>
    <xf numFmtId="0" fontId="16" fillId="33" borderId="55" xfId="0" applyFont="1" applyFill="1" applyBorder="1" applyAlignment="1">
      <alignment/>
    </xf>
    <xf numFmtId="0" fontId="16" fillId="33" borderId="56" xfId="0" applyFont="1" applyFill="1" applyBorder="1" applyAlignment="1">
      <alignment/>
    </xf>
    <xf numFmtId="0" fontId="15" fillId="33" borderId="57" xfId="0" applyFont="1" applyFill="1" applyBorder="1" applyAlignment="1">
      <alignment/>
    </xf>
    <xf numFmtId="0" fontId="16" fillId="33" borderId="58" xfId="0" applyFont="1" applyFill="1" applyBorder="1" applyAlignment="1">
      <alignment/>
    </xf>
    <xf numFmtId="0" fontId="16" fillId="33" borderId="59" xfId="0" applyFont="1" applyFill="1" applyBorder="1" applyAlignment="1">
      <alignment/>
    </xf>
    <xf numFmtId="0" fontId="7" fillId="33" borderId="39" xfId="0" applyFont="1" applyFill="1" applyBorder="1" applyAlignment="1">
      <alignment horizontal="center"/>
    </xf>
    <xf numFmtId="0" fontId="7" fillId="33" borderId="22" xfId="0" applyFont="1" applyFill="1" applyBorder="1" applyAlignment="1">
      <alignment/>
    </xf>
    <xf numFmtId="0" fontId="7" fillId="33" borderId="28" xfId="0" applyFont="1" applyFill="1" applyBorder="1" applyAlignment="1">
      <alignment horizontal="right"/>
    </xf>
    <xf numFmtId="0" fontId="7" fillId="33" borderId="42" xfId="0" applyFont="1" applyFill="1" applyBorder="1" applyAlignment="1">
      <alignment horizontal="right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left"/>
    </xf>
    <xf numFmtId="0" fontId="7" fillId="33" borderId="42" xfId="0" applyFont="1" applyFill="1" applyBorder="1" applyAlignment="1">
      <alignment/>
    </xf>
    <xf numFmtId="0" fontId="7" fillId="33" borderId="33" xfId="0" applyFont="1" applyFill="1" applyBorder="1" applyAlignment="1">
      <alignment horizontal="right"/>
    </xf>
    <xf numFmtId="0" fontId="7" fillId="33" borderId="20" xfId="0" applyFont="1" applyFill="1" applyBorder="1" applyAlignment="1">
      <alignment/>
    </xf>
    <xf numFmtId="0" fontId="16" fillId="33" borderId="24" xfId="0" applyFont="1" applyFill="1" applyBorder="1" applyAlignment="1">
      <alignment/>
    </xf>
    <xf numFmtId="0" fontId="7" fillId="33" borderId="27" xfId="0" applyFont="1" applyFill="1" applyBorder="1" applyAlignment="1">
      <alignment horizontal="right"/>
    </xf>
    <xf numFmtId="0" fontId="16" fillId="33" borderId="32" xfId="0" applyFont="1" applyFill="1" applyBorder="1" applyAlignment="1">
      <alignment/>
    </xf>
    <xf numFmtId="0" fontId="7" fillId="33" borderId="54" xfId="0" applyFont="1" applyFill="1" applyBorder="1" applyAlignment="1">
      <alignment/>
    </xf>
    <xf numFmtId="0" fontId="7" fillId="33" borderId="56" xfId="0" applyFont="1" applyFill="1" applyBorder="1" applyAlignment="1">
      <alignment/>
    </xf>
    <xf numFmtId="0" fontId="15" fillId="33" borderId="36" xfId="0" applyFont="1" applyFill="1" applyBorder="1" applyAlignment="1">
      <alignment/>
    </xf>
    <xf numFmtId="0" fontId="7" fillId="33" borderId="35" xfId="0" applyFont="1" applyFill="1" applyBorder="1" applyAlignment="1">
      <alignment/>
    </xf>
    <xf numFmtId="0" fontId="7" fillId="33" borderId="37" xfId="0" applyFont="1" applyFill="1" applyBorder="1" applyAlignment="1">
      <alignment horizontal="right"/>
    </xf>
    <xf numFmtId="0" fontId="7" fillId="33" borderId="38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2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7" fillId="0" borderId="42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36" xfId="0" applyFont="1" applyBorder="1" applyAlignment="1">
      <alignment/>
    </xf>
    <xf numFmtId="0" fontId="7" fillId="0" borderId="34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16" fillId="0" borderId="22" xfId="0" applyFont="1" applyBorder="1" applyAlignment="1">
      <alignment/>
    </xf>
    <xf numFmtId="0" fontId="39" fillId="0" borderId="0" xfId="0" applyFont="1" applyAlignment="1">
      <alignment/>
    </xf>
    <xf numFmtId="0" fontId="74" fillId="0" borderId="36" xfId="0" applyFont="1" applyBorder="1" applyAlignment="1">
      <alignment/>
    </xf>
    <xf numFmtId="0" fontId="74" fillId="0" borderId="37" xfId="0" applyFont="1" applyBorder="1" applyAlignment="1">
      <alignment/>
    </xf>
    <xf numFmtId="0" fontId="74" fillId="0" borderId="35" xfId="0" applyFont="1" applyBorder="1" applyAlignment="1">
      <alignment/>
    </xf>
    <xf numFmtId="0" fontId="15" fillId="33" borderId="16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18" fillId="33" borderId="24" xfId="0" applyFont="1" applyFill="1" applyBorder="1" applyAlignment="1">
      <alignment horizontal="left"/>
    </xf>
    <xf numFmtId="0" fontId="18" fillId="33" borderId="25" xfId="0" applyFont="1" applyFill="1" applyBorder="1" applyAlignment="1">
      <alignment horizontal="left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2" fontId="16" fillId="33" borderId="0" xfId="0" applyNumberFormat="1" applyFont="1" applyFill="1" applyAlignment="1">
      <alignment/>
    </xf>
    <xf numFmtId="0" fontId="7" fillId="33" borderId="16" xfId="0" applyFont="1" applyFill="1" applyBorder="1" applyAlignment="1">
      <alignment/>
    </xf>
    <xf numFmtId="0" fontId="7" fillId="33" borderId="29" xfId="0" applyFont="1" applyFill="1" applyBorder="1" applyAlignment="1">
      <alignment horizontal="center"/>
    </xf>
    <xf numFmtId="0" fontId="7" fillId="33" borderId="28" xfId="0" applyFont="1" applyFill="1" applyBorder="1" applyAlignment="1">
      <alignment/>
    </xf>
    <xf numFmtId="0" fontId="7" fillId="33" borderId="25" xfId="0" applyFont="1" applyFill="1" applyBorder="1" applyAlignment="1">
      <alignment horizontal="center"/>
    </xf>
    <xf numFmtId="0" fontId="18" fillId="33" borderId="41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33" borderId="44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68" fillId="33" borderId="0" xfId="0" applyFont="1" applyFill="1" applyAlignment="1">
      <alignment/>
    </xf>
    <xf numFmtId="0" fontId="7" fillId="33" borderId="20" xfId="0" applyFont="1" applyFill="1" applyBorder="1" applyAlignment="1">
      <alignment horizontal="left"/>
    </xf>
    <xf numFmtId="0" fontId="15" fillId="33" borderId="60" xfId="0" applyFont="1" applyFill="1" applyBorder="1" applyAlignment="1">
      <alignment/>
    </xf>
    <xf numFmtId="0" fontId="15" fillId="33" borderId="25" xfId="0" applyFont="1" applyFill="1" applyBorder="1" applyAlignment="1">
      <alignment/>
    </xf>
    <xf numFmtId="0" fontId="16" fillId="33" borderId="0" xfId="0" applyFont="1" applyFill="1" applyAlignment="1">
      <alignment horizontal="right"/>
    </xf>
    <xf numFmtId="0" fontId="16" fillId="33" borderId="0" xfId="0" applyFont="1" applyFill="1" applyAlignment="1">
      <alignment horizontal="center"/>
    </xf>
    <xf numFmtId="0" fontId="18" fillId="33" borderId="2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7" fillId="33" borderId="37" xfId="0" applyFont="1" applyFill="1" applyBorder="1" applyAlignment="1">
      <alignment/>
    </xf>
    <xf numFmtId="0" fontId="68" fillId="33" borderId="18" xfId="0" applyFont="1" applyFill="1" applyBorder="1" applyAlignment="1">
      <alignment horizontal="center"/>
    </xf>
    <xf numFmtId="0" fontId="7" fillId="33" borderId="33" xfId="0" applyFont="1" applyFill="1" applyBorder="1" applyAlignment="1">
      <alignment/>
    </xf>
    <xf numFmtId="0" fontId="18" fillId="33" borderId="39" xfId="0" applyFont="1" applyFill="1" applyBorder="1" applyAlignment="1">
      <alignment/>
    </xf>
    <xf numFmtId="0" fontId="7" fillId="33" borderId="58" xfId="0" applyFont="1" applyFill="1" applyBorder="1" applyAlignment="1">
      <alignment horizontal="center"/>
    </xf>
    <xf numFmtId="0" fontId="7" fillId="33" borderId="43" xfId="0" applyFont="1" applyFill="1" applyBorder="1" applyAlignment="1">
      <alignment/>
    </xf>
    <xf numFmtId="0" fontId="74" fillId="0" borderId="30" xfId="0" applyFont="1" applyBorder="1" applyAlignment="1">
      <alignment/>
    </xf>
    <xf numFmtId="0" fontId="7" fillId="33" borderId="25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7" fillId="33" borderId="0" xfId="0" applyFont="1" applyFill="1" applyAlignment="1">
      <alignment/>
    </xf>
    <xf numFmtId="9" fontId="7" fillId="33" borderId="19" xfId="0" applyNumberFormat="1" applyFont="1" applyFill="1" applyBorder="1" applyAlignment="1">
      <alignment/>
    </xf>
    <xf numFmtId="0" fontId="7" fillId="33" borderId="38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/>
    </xf>
    <xf numFmtId="0" fontId="15" fillId="33" borderId="41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18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60" xfId="0" applyFont="1" applyBorder="1" applyAlignment="1">
      <alignment/>
    </xf>
    <xf numFmtId="0" fontId="16" fillId="33" borderId="0" xfId="0" applyFont="1" applyFill="1" applyBorder="1" applyAlignment="1">
      <alignment horizontal="right"/>
    </xf>
    <xf numFmtId="0" fontId="16" fillId="33" borderId="39" xfId="0" applyFont="1" applyFill="1" applyBorder="1" applyAlignment="1">
      <alignment/>
    </xf>
    <xf numFmtId="0" fontId="16" fillId="33" borderId="43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7" fillId="33" borderId="20" xfId="0" applyFont="1" applyFill="1" applyBorder="1" applyAlignment="1">
      <alignment horizontal="right"/>
    </xf>
    <xf numFmtId="0" fontId="16" fillId="33" borderId="18" xfId="0" applyFont="1" applyFill="1" applyBorder="1" applyAlignment="1">
      <alignment/>
    </xf>
    <xf numFmtId="0" fontId="74" fillId="0" borderId="20" xfId="0" applyFont="1" applyBorder="1" applyAlignment="1">
      <alignment horizontal="center"/>
    </xf>
    <xf numFmtId="0" fontId="7" fillId="0" borderId="41" xfId="0" applyFont="1" applyBorder="1" applyAlignment="1">
      <alignment horizontal="right"/>
    </xf>
    <xf numFmtId="0" fontId="7" fillId="33" borderId="31" xfId="0" applyFont="1" applyFill="1" applyBorder="1" applyAlignment="1">
      <alignment horizontal="left"/>
    </xf>
    <xf numFmtId="0" fontId="16" fillId="33" borderId="0" xfId="0" applyFont="1" applyFill="1" applyAlignment="1">
      <alignment/>
    </xf>
    <xf numFmtId="0" fontId="7" fillId="33" borderId="43" xfId="0" applyFont="1" applyFill="1" applyBorder="1" applyAlignment="1">
      <alignment/>
    </xf>
    <xf numFmtId="0" fontId="7" fillId="33" borderId="32" xfId="0" applyFont="1" applyFill="1" applyBorder="1" applyAlignment="1">
      <alignment horizontal="left"/>
    </xf>
    <xf numFmtId="3" fontId="7" fillId="33" borderId="27" xfId="0" applyNumberFormat="1" applyFont="1" applyFill="1" applyBorder="1" applyAlignment="1">
      <alignment/>
    </xf>
    <xf numFmtId="2" fontId="7" fillId="33" borderId="26" xfId="0" applyNumberFormat="1" applyFont="1" applyFill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74" fillId="0" borderId="61" xfId="0" applyFont="1" applyBorder="1" applyAlignment="1">
      <alignment/>
    </xf>
    <xf numFmtId="0" fontId="61" fillId="0" borderId="24" xfId="0" applyFont="1" applyBorder="1" applyAlignment="1">
      <alignment/>
    </xf>
    <xf numFmtId="0" fontId="74" fillId="0" borderId="51" xfId="0" applyFont="1" applyBorder="1" applyAlignment="1">
      <alignment/>
    </xf>
    <xf numFmtId="0" fontId="26" fillId="33" borderId="16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15" fillId="33" borderId="55" xfId="0" applyFont="1" applyFill="1" applyBorder="1" applyAlignment="1">
      <alignment/>
    </xf>
    <xf numFmtId="0" fontId="16" fillId="33" borderId="60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15" fillId="33" borderId="58" xfId="0" applyFont="1" applyFill="1" applyBorder="1" applyAlignment="1">
      <alignment/>
    </xf>
    <xf numFmtId="0" fontId="16" fillId="33" borderId="62" xfId="0" applyFont="1" applyFill="1" applyBorder="1" applyAlignment="1">
      <alignment/>
    </xf>
    <xf numFmtId="2" fontId="7" fillId="33" borderId="26" xfId="0" applyNumberFormat="1" applyFont="1" applyFill="1" applyBorder="1" applyAlignment="1">
      <alignment horizontal="center"/>
    </xf>
    <xf numFmtId="16" fontId="7" fillId="33" borderId="25" xfId="0" applyNumberFormat="1" applyFont="1" applyFill="1" applyBorder="1" applyAlignment="1">
      <alignment horizontal="center"/>
    </xf>
    <xf numFmtId="0" fontId="18" fillId="33" borderId="19" xfId="0" applyFont="1" applyFill="1" applyBorder="1" applyAlignment="1">
      <alignment/>
    </xf>
    <xf numFmtId="0" fontId="68" fillId="0" borderId="40" xfId="0" applyFont="1" applyBorder="1" applyAlignment="1">
      <alignment horizontal="center"/>
    </xf>
    <xf numFmtId="0" fontId="16" fillId="33" borderId="22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77" fillId="0" borderId="12" xfId="0" applyFont="1" applyBorder="1" applyAlignment="1">
      <alignment horizontal="center"/>
    </xf>
    <xf numFmtId="10" fontId="0" fillId="0" borderId="0" xfId="0" applyNumberFormat="1" applyAlignment="1">
      <alignment/>
    </xf>
    <xf numFmtId="0" fontId="7" fillId="33" borderId="31" xfId="0" applyFont="1" applyFill="1" applyBorder="1" applyAlignment="1">
      <alignment horizontal="center" wrapText="1"/>
    </xf>
    <xf numFmtId="0" fontId="7" fillId="33" borderId="60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2" fontId="7" fillId="33" borderId="30" xfId="0" applyNumberFormat="1" applyFont="1" applyFill="1" applyBorder="1" applyAlignment="1">
      <alignment horizontal="center"/>
    </xf>
    <xf numFmtId="2" fontId="7" fillId="33" borderId="21" xfId="0" applyNumberFormat="1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18" fillId="33" borderId="24" xfId="0" applyFont="1" applyFill="1" applyBorder="1" applyAlignment="1">
      <alignment horizontal="left"/>
    </xf>
    <xf numFmtId="0" fontId="18" fillId="33" borderId="25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43" xfId="0" applyFont="1" applyFill="1" applyBorder="1" applyAlignment="1">
      <alignment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18" fillId="0" borderId="41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39" xfId="0" applyFont="1" applyBorder="1" applyAlignment="1">
      <alignment/>
    </xf>
    <xf numFmtId="0" fontId="16" fillId="33" borderId="23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8" fillId="33" borderId="24" xfId="0" applyFont="1" applyFill="1" applyBorder="1" applyAlignment="1">
      <alignment/>
    </xf>
    <xf numFmtId="0" fontId="18" fillId="33" borderId="36" xfId="0" applyFont="1" applyFill="1" applyBorder="1" applyAlignment="1">
      <alignment/>
    </xf>
    <xf numFmtId="0" fontId="7" fillId="33" borderId="35" xfId="0" applyFont="1" applyFill="1" applyBorder="1" applyAlignment="1">
      <alignment/>
    </xf>
    <xf numFmtId="0" fontId="7" fillId="33" borderId="35" xfId="0" applyFont="1" applyFill="1" applyBorder="1" applyAlignment="1">
      <alignment/>
    </xf>
    <xf numFmtId="0" fontId="7" fillId="33" borderId="35" xfId="0" applyFont="1" applyFill="1" applyBorder="1" applyAlignment="1">
      <alignment horizontal="center"/>
    </xf>
    <xf numFmtId="0" fontId="7" fillId="33" borderId="32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0" borderId="41" xfId="0" applyFont="1" applyBorder="1" applyAlignment="1">
      <alignment/>
    </xf>
    <xf numFmtId="0" fontId="7" fillId="0" borderId="43" xfId="0" applyFont="1" applyBorder="1" applyAlignment="1">
      <alignment/>
    </xf>
    <xf numFmtId="0" fontId="7" fillId="33" borderId="40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16" fontId="7" fillId="33" borderId="26" xfId="0" applyNumberFormat="1" applyFont="1" applyFill="1" applyBorder="1" applyAlignment="1">
      <alignment horizontal="center"/>
    </xf>
    <xf numFmtId="16" fontId="7" fillId="33" borderId="25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8" fillId="0" borderId="32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16" fillId="0" borderId="26" xfId="0" applyFont="1" applyBorder="1" applyAlignment="1">
      <alignment horizontal="center"/>
    </xf>
    <xf numFmtId="0" fontId="7" fillId="0" borderId="2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18" fillId="33" borderId="24" xfId="0" applyFont="1" applyFill="1" applyBorder="1" applyAlignment="1">
      <alignment horizontal="left"/>
    </xf>
    <xf numFmtId="0" fontId="18" fillId="33" borderId="25" xfId="0" applyFont="1" applyFill="1" applyBorder="1" applyAlignment="1">
      <alignment horizontal="left"/>
    </xf>
    <xf numFmtId="0" fontId="18" fillId="33" borderId="27" xfId="0" applyFont="1" applyFill="1" applyBorder="1" applyAlignment="1">
      <alignment horizontal="left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18" fillId="33" borderId="32" xfId="0" applyFont="1" applyFill="1" applyBorder="1" applyAlignment="1">
      <alignment horizontal="left"/>
    </xf>
    <xf numFmtId="0" fontId="18" fillId="33" borderId="31" xfId="0" applyFont="1" applyFill="1" applyBorder="1" applyAlignment="1">
      <alignment horizontal="left"/>
    </xf>
    <xf numFmtId="0" fontId="18" fillId="33" borderId="33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8" fillId="0" borderId="24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left"/>
    </xf>
    <xf numFmtId="0" fontId="18" fillId="33" borderId="35" xfId="0" applyFont="1" applyFill="1" applyBorder="1" applyAlignment="1">
      <alignment horizontal="left"/>
    </xf>
    <xf numFmtId="0" fontId="18" fillId="33" borderId="37" xfId="0" applyFont="1" applyFill="1" applyBorder="1" applyAlignment="1">
      <alignment horizontal="lef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8" fillId="33" borderId="41" xfId="0" applyFont="1" applyFill="1" applyBorder="1" applyAlignment="1">
      <alignment horizontal="left"/>
    </xf>
    <xf numFmtId="0" fontId="18" fillId="33" borderId="39" xfId="0" applyFont="1" applyFill="1" applyBorder="1" applyAlignment="1">
      <alignment horizontal="left"/>
    </xf>
    <xf numFmtId="0" fontId="18" fillId="33" borderId="43" xfId="0" applyFont="1" applyFill="1" applyBorder="1" applyAlignment="1">
      <alignment horizontal="left"/>
    </xf>
    <xf numFmtId="0" fontId="18" fillId="33" borderId="32" xfId="0" applyFont="1" applyFill="1" applyBorder="1" applyAlignment="1">
      <alignment horizontal="left"/>
    </xf>
    <xf numFmtId="0" fontId="18" fillId="33" borderId="31" xfId="0" applyFont="1" applyFill="1" applyBorder="1" applyAlignment="1">
      <alignment horizontal="left"/>
    </xf>
    <xf numFmtId="0" fontId="18" fillId="33" borderId="33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5" fillId="0" borderId="19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74" fillId="0" borderId="36" xfId="0" applyFont="1" applyBorder="1" applyAlignment="1">
      <alignment horizontal="center"/>
    </xf>
    <xf numFmtId="0" fontId="74" fillId="0" borderId="37" xfId="0" applyFont="1" applyBorder="1" applyAlignment="1">
      <alignment horizontal="center"/>
    </xf>
    <xf numFmtId="0" fontId="74" fillId="0" borderId="36" xfId="0" applyFont="1" applyBorder="1" applyAlignment="1">
      <alignment horizontal="left"/>
    </xf>
    <xf numFmtId="0" fontId="74" fillId="0" borderId="37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0" fontId="18" fillId="0" borderId="37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33" xfId="0" applyFont="1" applyBorder="1" applyAlignment="1">
      <alignment horizontal="left"/>
    </xf>
    <xf numFmtId="0" fontId="18" fillId="0" borderId="41" xfId="0" applyFont="1" applyBorder="1" applyAlignment="1">
      <alignment horizontal="left"/>
    </xf>
    <xf numFmtId="0" fontId="18" fillId="0" borderId="39" xfId="0" applyFont="1" applyBorder="1" applyAlignment="1">
      <alignment horizontal="left"/>
    </xf>
    <xf numFmtId="0" fontId="18" fillId="0" borderId="43" xfId="0" applyFont="1" applyBorder="1" applyAlignment="1">
      <alignment horizontal="left"/>
    </xf>
    <xf numFmtId="0" fontId="7" fillId="33" borderId="43" xfId="0" applyFont="1" applyFill="1" applyBorder="1" applyAlignment="1">
      <alignment/>
    </xf>
    <xf numFmtId="3" fontId="7" fillId="33" borderId="24" xfId="0" applyNumberFormat="1" applyFont="1" applyFill="1" applyBorder="1" applyAlignment="1">
      <alignment horizontal="center"/>
    </xf>
    <xf numFmtId="3" fontId="7" fillId="33" borderId="27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18" fillId="0" borderId="27" xfId="0" applyFont="1" applyFill="1" applyBorder="1" applyAlignment="1">
      <alignment horizontal="left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68" fillId="0" borderId="41" xfId="0" applyFont="1" applyBorder="1" applyAlignment="1">
      <alignment horizontal="center"/>
    </xf>
    <xf numFmtId="0" fontId="68" fillId="0" borderId="43" xfId="0" applyFont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/>
    </xf>
    <xf numFmtId="0" fontId="18" fillId="33" borderId="37" xfId="0" applyFont="1" applyFill="1" applyBorder="1" applyAlignment="1">
      <alignment horizontal="center"/>
    </xf>
    <xf numFmtId="0" fontId="92" fillId="0" borderId="41" xfId="0" applyFont="1" applyBorder="1" applyAlignment="1">
      <alignment horizontal="left"/>
    </xf>
    <xf numFmtId="0" fontId="92" fillId="0" borderId="39" xfId="0" applyFont="1" applyBorder="1" applyAlignment="1">
      <alignment horizontal="left"/>
    </xf>
    <xf numFmtId="0" fontId="92" fillId="0" borderId="43" xfId="0" applyFont="1" applyBorder="1" applyAlignment="1">
      <alignment horizontal="left"/>
    </xf>
    <xf numFmtId="0" fontId="15" fillId="33" borderId="24" xfId="0" applyFont="1" applyFill="1" applyBorder="1" applyAlignment="1">
      <alignment horizontal="left"/>
    </xf>
    <xf numFmtId="0" fontId="15" fillId="33" borderId="25" xfId="0" applyFont="1" applyFill="1" applyBorder="1" applyAlignment="1">
      <alignment horizontal="left"/>
    </xf>
    <xf numFmtId="0" fontId="15" fillId="33" borderId="27" xfId="0" applyFont="1" applyFill="1" applyBorder="1" applyAlignment="1">
      <alignment horizontal="left"/>
    </xf>
    <xf numFmtId="0" fontId="74" fillId="0" borderId="19" xfId="0" applyFont="1" applyBorder="1" applyAlignment="1">
      <alignment horizontal="left"/>
    </xf>
    <xf numFmtId="0" fontId="74" fillId="0" borderId="22" xfId="0" applyFont="1" applyBorder="1" applyAlignment="1">
      <alignment horizontal="left"/>
    </xf>
    <xf numFmtId="0" fontId="18" fillId="33" borderId="24" xfId="0" applyFont="1" applyFill="1" applyBorder="1" applyAlignment="1">
      <alignment horizontal="left"/>
    </xf>
    <xf numFmtId="0" fontId="18" fillId="33" borderId="25" xfId="0" applyFont="1" applyFill="1" applyBorder="1" applyAlignment="1">
      <alignment horizontal="left"/>
    </xf>
    <xf numFmtId="0" fontId="18" fillId="33" borderId="27" xfId="0" applyFont="1" applyFill="1" applyBorder="1" applyAlignment="1">
      <alignment horizontal="left"/>
    </xf>
    <xf numFmtId="2" fontId="7" fillId="33" borderId="24" xfId="0" applyNumberFormat="1" applyFont="1" applyFill="1" applyBorder="1" applyAlignment="1">
      <alignment horizontal="center"/>
    </xf>
    <xf numFmtId="2" fontId="7" fillId="33" borderId="27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33" xfId="0" applyFont="1" applyBorder="1" applyAlignment="1">
      <alignment horizontal="left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8" fillId="0" borderId="36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0" fontId="18" fillId="0" borderId="37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83" fillId="0" borderId="16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18" fillId="0" borderId="36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18" fillId="0" borderId="37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0" fontId="18" fillId="0" borderId="33" xfId="0" applyFont="1" applyFill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33" borderId="41" xfId="0" applyFont="1" applyFill="1" applyBorder="1" applyAlignment="1">
      <alignment horizontal="center" wrapText="1"/>
    </xf>
    <xf numFmtId="0" fontId="7" fillId="33" borderId="43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18" fillId="0" borderId="64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left"/>
    </xf>
    <xf numFmtId="0" fontId="18" fillId="33" borderId="20" xfId="0" applyFont="1" applyFill="1" applyBorder="1" applyAlignment="1">
      <alignment horizontal="left"/>
    </xf>
    <xf numFmtId="0" fontId="18" fillId="33" borderId="22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8" fillId="0" borderId="36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2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7"/>
  <sheetViews>
    <sheetView zoomScalePageLayoutView="0" workbookViewId="0" topLeftCell="A19">
      <selection activeCell="C70" sqref="C70"/>
    </sheetView>
  </sheetViews>
  <sheetFormatPr defaultColWidth="9.140625" defaultRowHeight="15"/>
  <cols>
    <col min="3" max="3" width="23.7109375" style="0" customWidth="1"/>
    <col min="16" max="16" width="9.8515625" style="0" customWidth="1"/>
  </cols>
  <sheetData>
    <row r="3" spans="3:12" ht="21">
      <c r="C3" s="1"/>
      <c r="D3" s="2"/>
      <c r="E3" s="3" t="s">
        <v>36</v>
      </c>
      <c r="F3" s="3"/>
      <c r="G3" s="3"/>
      <c r="H3" s="3"/>
      <c r="I3" s="2"/>
      <c r="J3" s="2"/>
      <c r="K3" s="4"/>
      <c r="L3" s="4"/>
    </row>
    <row r="4" spans="3:13" ht="21">
      <c r="C4" s="5"/>
      <c r="D4" s="6" t="s">
        <v>0</v>
      </c>
      <c r="E4" s="7" t="s">
        <v>1</v>
      </c>
      <c r="F4" s="7"/>
      <c r="G4" s="7"/>
      <c r="H4" s="7"/>
      <c r="I4" s="6"/>
      <c r="J4" s="8"/>
      <c r="K4" s="9"/>
      <c r="L4" s="9"/>
      <c r="M4" s="10"/>
    </row>
    <row r="5" spans="3:13" ht="21.75" thickBot="1">
      <c r="C5" s="5"/>
      <c r="D5" s="6"/>
      <c r="E5" s="7"/>
      <c r="F5" s="7"/>
      <c r="G5" s="7"/>
      <c r="H5" s="7"/>
      <c r="I5" s="6"/>
      <c r="J5" s="8"/>
      <c r="K5" s="9"/>
      <c r="L5" s="9"/>
      <c r="M5" s="10"/>
    </row>
    <row r="6" spans="1:14" ht="16.5" thickBot="1">
      <c r="A6" s="211"/>
      <c r="B6" s="417"/>
      <c r="C6" s="417"/>
      <c r="D6" s="418"/>
      <c r="E6" s="636"/>
      <c r="F6" s="637"/>
      <c r="G6" s="637" t="s">
        <v>2</v>
      </c>
      <c r="H6" s="637"/>
      <c r="I6" s="638"/>
      <c r="J6" s="636"/>
      <c r="K6" s="637"/>
      <c r="L6" s="637"/>
      <c r="M6" s="637"/>
      <c r="N6" s="638"/>
    </row>
    <row r="7" spans="1:14" ht="15.75">
      <c r="A7" s="39" t="s">
        <v>3</v>
      </c>
      <c r="B7" s="421"/>
      <c r="C7" s="421"/>
      <c r="D7" s="422" t="s">
        <v>4</v>
      </c>
      <c r="E7" s="422" t="s">
        <v>5</v>
      </c>
      <c r="F7" s="39" t="s">
        <v>6</v>
      </c>
      <c r="G7" s="423"/>
      <c r="H7" s="421" t="s">
        <v>7</v>
      </c>
      <c r="I7" s="421"/>
      <c r="J7" s="422" t="s">
        <v>5</v>
      </c>
      <c r="K7" s="39" t="s">
        <v>6</v>
      </c>
      <c r="L7" s="423"/>
      <c r="M7" s="421" t="s">
        <v>7</v>
      </c>
      <c r="N7" s="423"/>
    </row>
    <row r="8" spans="1:14" ht="16.5" thickBot="1">
      <c r="A8" s="47"/>
      <c r="B8" s="424"/>
      <c r="C8" s="424"/>
      <c r="D8" s="425"/>
      <c r="E8" s="425"/>
      <c r="F8" s="47" t="s">
        <v>8</v>
      </c>
      <c r="G8" s="426"/>
      <c r="H8" s="424" t="s">
        <v>9</v>
      </c>
      <c r="I8" s="424"/>
      <c r="J8" s="425"/>
      <c r="K8" s="47" t="s">
        <v>8</v>
      </c>
      <c r="L8" s="426"/>
      <c r="M8" s="424" t="s">
        <v>9</v>
      </c>
      <c r="N8" s="426"/>
    </row>
    <row r="9" spans="1:16" ht="15">
      <c r="A9" s="594" t="s">
        <v>10</v>
      </c>
      <c r="B9" s="595"/>
      <c r="C9" s="595"/>
      <c r="D9" s="596" t="s">
        <v>11</v>
      </c>
      <c r="E9" s="597">
        <v>1580</v>
      </c>
      <c r="F9" s="598"/>
      <c r="G9" s="599"/>
      <c r="H9" s="600"/>
      <c r="I9" s="600"/>
      <c r="J9" s="598">
        <v>20768.45</v>
      </c>
      <c r="K9" s="877">
        <v>12768.45</v>
      </c>
      <c r="L9" s="878"/>
      <c r="M9" s="877">
        <v>8000</v>
      </c>
      <c r="N9" s="878"/>
      <c r="O9" s="589"/>
      <c r="P9" s="589"/>
    </row>
    <row r="10" spans="1:16" ht="15">
      <c r="A10" s="512" t="s">
        <v>12</v>
      </c>
      <c r="B10" s="513"/>
      <c r="C10" s="513"/>
      <c r="D10" s="398"/>
      <c r="E10" s="398"/>
      <c r="F10" s="517"/>
      <c r="G10" s="518"/>
      <c r="H10" s="402"/>
      <c r="I10" s="402"/>
      <c r="J10" s="517"/>
      <c r="K10" s="561"/>
      <c r="L10" s="518"/>
      <c r="M10" s="402"/>
      <c r="N10" s="518"/>
      <c r="O10" s="589" t="s">
        <v>13</v>
      </c>
      <c r="P10" s="602">
        <v>3882.12</v>
      </c>
    </row>
    <row r="11" spans="1:16" ht="15.75">
      <c r="A11" s="695" t="s">
        <v>14</v>
      </c>
      <c r="B11" s="633"/>
      <c r="C11" s="633"/>
      <c r="D11" s="516" t="s">
        <v>15</v>
      </c>
      <c r="E11" s="516">
        <v>51.28</v>
      </c>
      <c r="F11" s="885">
        <v>51.58</v>
      </c>
      <c r="G11" s="886"/>
      <c r="H11" s="680"/>
      <c r="I11" s="680"/>
      <c r="J11" s="571">
        <v>6768.45</v>
      </c>
      <c r="K11" s="885">
        <v>6768.45</v>
      </c>
      <c r="L11" s="886"/>
      <c r="M11" s="401"/>
      <c r="N11" s="520"/>
      <c r="O11" s="589" t="s">
        <v>16</v>
      </c>
      <c r="P11" s="730">
        <v>39597</v>
      </c>
    </row>
    <row r="12" spans="1:16" ht="15.75">
      <c r="A12" s="521" t="s">
        <v>17</v>
      </c>
      <c r="B12" s="522"/>
      <c r="C12" s="522"/>
      <c r="D12" s="398"/>
      <c r="E12" s="398"/>
      <c r="F12" s="517"/>
      <c r="G12" s="518"/>
      <c r="H12" s="402"/>
      <c r="I12" s="402"/>
      <c r="J12" s="517">
        <v>14000</v>
      </c>
      <c r="K12" s="885">
        <v>6000</v>
      </c>
      <c r="L12" s="886"/>
      <c r="M12" s="885">
        <v>8000</v>
      </c>
      <c r="N12" s="886"/>
      <c r="O12" s="731" t="s">
        <v>18</v>
      </c>
      <c r="P12" s="574">
        <v>6768.45</v>
      </c>
    </row>
    <row r="13" spans="1:16" ht="16.5" thickBot="1">
      <c r="A13" s="524" t="s">
        <v>19</v>
      </c>
      <c r="B13" s="525"/>
      <c r="C13" s="525"/>
      <c r="D13" s="526"/>
      <c r="E13" s="526"/>
      <c r="F13" s="527"/>
      <c r="G13" s="528"/>
      <c r="H13" s="529"/>
      <c r="I13" s="529"/>
      <c r="J13" s="527"/>
      <c r="K13" s="583"/>
      <c r="L13" s="528"/>
      <c r="M13" s="585"/>
      <c r="N13" s="528"/>
      <c r="O13" s="731" t="s">
        <v>273</v>
      </c>
      <c r="P13" s="602">
        <v>70951.04</v>
      </c>
    </row>
    <row r="14" spans="1:17" ht="16.5" thickBot="1">
      <c r="A14" s="532" t="s">
        <v>21</v>
      </c>
      <c r="B14" s="533"/>
      <c r="C14" s="533"/>
      <c r="D14" s="535"/>
      <c r="E14" s="666"/>
      <c r="F14" s="542"/>
      <c r="G14" s="543"/>
      <c r="H14" s="666"/>
      <c r="I14" s="666"/>
      <c r="J14" s="535"/>
      <c r="K14" s="887"/>
      <c r="L14" s="887"/>
      <c r="M14" s="733"/>
      <c r="N14" s="543"/>
      <c r="O14" s="670" t="s">
        <v>22</v>
      </c>
      <c r="P14" s="525"/>
      <c r="Q14">
        <v>11646.24</v>
      </c>
    </row>
    <row r="15" spans="1:16" ht="15.75">
      <c r="A15" s="521" t="s">
        <v>23</v>
      </c>
      <c r="B15" s="522"/>
      <c r="C15" s="522"/>
      <c r="D15" s="398"/>
      <c r="E15" s="402"/>
      <c r="F15" s="517"/>
      <c r="G15" s="518"/>
      <c r="H15" s="402"/>
      <c r="I15" s="402"/>
      <c r="J15" s="398"/>
      <c r="K15" s="401"/>
      <c r="L15" s="402"/>
      <c r="M15" s="399"/>
      <c r="N15" s="518"/>
      <c r="O15" s="589"/>
      <c r="P15" s="602">
        <v>-20703.47</v>
      </c>
    </row>
    <row r="16" spans="1:16" ht="15.75">
      <c r="A16" s="521" t="s">
        <v>24</v>
      </c>
      <c r="B16" s="522"/>
      <c r="C16" s="522"/>
      <c r="D16" s="398"/>
      <c r="E16" s="402"/>
      <c r="F16" s="517"/>
      <c r="G16" s="518"/>
      <c r="H16" s="402"/>
      <c r="I16" s="402"/>
      <c r="J16" s="398"/>
      <c r="K16" s="401"/>
      <c r="L16" s="402"/>
      <c r="M16" s="561"/>
      <c r="N16" s="557"/>
      <c r="O16" s="589"/>
      <c r="P16" s="589"/>
    </row>
    <row r="17" spans="1:16" ht="15.75">
      <c r="A17" s="564" t="s">
        <v>25</v>
      </c>
      <c r="B17" s="513"/>
      <c r="C17" s="513"/>
      <c r="D17" s="398" t="s">
        <v>26</v>
      </c>
      <c r="E17" s="402">
        <v>1</v>
      </c>
      <c r="F17" s="399">
        <v>1</v>
      </c>
      <c r="G17" s="518"/>
      <c r="H17" s="402"/>
      <c r="I17" s="402"/>
      <c r="J17" s="398">
        <v>6000</v>
      </c>
      <c r="K17" s="401">
        <v>6000</v>
      </c>
      <c r="L17" s="402"/>
      <c r="M17" s="399"/>
      <c r="N17" s="518"/>
      <c r="O17" s="589"/>
      <c r="P17" s="589"/>
    </row>
    <row r="18" spans="1:16" ht="15.75">
      <c r="A18" s="521" t="s">
        <v>27</v>
      </c>
      <c r="B18" s="522"/>
      <c r="C18" s="522"/>
      <c r="D18" s="398"/>
      <c r="E18" s="402"/>
      <c r="F18" s="517"/>
      <c r="G18" s="518"/>
      <c r="H18" s="402"/>
      <c r="I18" s="402"/>
      <c r="J18" s="536"/>
      <c r="K18" s="538"/>
      <c r="L18" s="538"/>
      <c r="M18" s="561"/>
      <c r="N18" s="518"/>
      <c r="O18" s="589"/>
      <c r="P18" s="589"/>
    </row>
    <row r="19" spans="1:16" ht="15.75">
      <c r="A19" s="521" t="s">
        <v>28</v>
      </c>
      <c r="B19" s="522"/>
      <c r="C19" s="522"/>
      <c r="D19" s="398"/>
      <c r="E19" s="402"/>
      <c r="F19" s="517"/>
      <c r="G19" s="518"/>
      <c r="H19" s="402"/>
      <c r="I19" s="402"/>
      <c r="J19" s="398"/>
      <c r="K19" s="402"/>
      <c r="L19" s="402"/>
      <c r="M19" s="399"/>
      <c r="N19" s="518"/>
      <c r="O19" s="589"/>
      <c r="P19" s="589"/>
    </row>
    <row r="20" spans="1:16" ht="15.75">
      <c r="A20" s="880" t="s">
        <v>171</v>
      </c>
      <c r="B20" s="881"/>
      <c r="C20" s="882"/>
      <c r="D20" s="607" t="s">
        <v>172</v>
      </c>
      <c r="E20" s="608">
        <v>40</v>
      </c>
      <c r="F20" s="619"/>
      <c r="G20" s="610"/>
      <c r="H20" s="879">
        <v>40</v>
      </c>
      <c r="I20" s="879"/>
      <c r="J20" s="607">
        <v>8000</v>
      </c>
      <c r="K20" s="620"/>
      <c r="L20" s="609"/>
      <c r="M20" s="883">
        <v>8000</v>
      </c>
      <c r="N20" s="884"/>
      <c r="O20" s="589"/>
      <c r="P20" s="589"/>
    </row>
    <row r="21" spans="1:16" ht="16.5" thickBot="1">
      <c r="A21" s="521" t="s">
        <v>31</v>
      </c>
      <c r="B21" s="522"/>
      <c r="C21" s="560"/>
      <c r="D21" s="547"/>
      <c r="E21" s="549"/>
      <c r="F21" s="575"/>
      <c r="G21" s="576"/>
      <c r="H21" s="549"/>
      <c r="I21" s="549"/>
      <c r="J21" s="547"/>
      <c r="K21" s="549"/>
      <c r="L21" s="549"/>
      <c r="M21" s="569"/>
      <c r="N21" s="576"/>
      <c r="O21" s="589"/>
      <c r="P21" s="589"/>
    </row>
    <row r="22" spans="1:16" ht="16.5" thickBot="1">
      <c r="A22" s="735"/>
      <c r="B22" s="736"/>
      <c r="C22" s="736"/>
      <c r="D22" s="737"/>
      <c r="E22" s="662"/>
      <c r="F22" s="531"/>
      <c r="G22" s="629"/>
      <c r="H22" s="662"/>
      <c r="I22" s="662"/>
      <c r="J22" s="626"/>
      <c r="K22" s="631"/>
      <c r="L22" s="662"/>
      <c r="M22" s="531"/>
      <c r="N22" s="629"/>
      <c r="O22" s="589"/>
      <c r="P22" s="589"/>
    </row>
    <row r="23" spans="1:16" ht="15">
      <c r="A23" s="587"/>
      <c r="B23" s="587"/>
      <c r="C23" s="587"/>
      <c r="D23" s="680"/>
      <c r="E23" s="680"/>
      <c r="F23" s="680"/>
      <c r="G23" s="680"/>
      <c r="H23" s="680"/>
      <c r="I23" s="680"/>
      <c r="J23" s="738"/>
      <c r="K23" s="680"/>
      <c r="L23" s="680"/>
      <c r="M23" s="680"/>
      <c r="N23" s="680"/>
      <c r="O23" s="589"/>
      <c r="P23" s="589"/>
    </row>
    <row r="24" spans="1:17" ht="15">
      <c r="A24" s="96"/>
      <c r="B24" s="96"/>
      <c r="C24" s="96"/>
      <c r="D24" s="44"/>
      <c r="E24" s="44"/>
      <c r="F24" s="44"/>
      <c r="G24" s="44"/>
      <c r="H24" s="44"/>
      <c r="I24" s="44"/>
      <c r="J24" s="97"/>
      <c r="K24" s="44"/>
      <c r="L24" s="44"/>
      <c r="M24" s="44"/>
      <c r="N24" s="44"/>
      <c r="Q24" s="96"/>
    </row>
    <row r="25" ht="15">
      <c r="A25" t="s">
        <v>35</v>
      </c>
    </row>
    <row r="27" spans="2:9" ht="15">
      <c r="B27" t="s">
        <v>277</v>
      </c>
      <c r="I27" t="s">
        <v>278</v>
      </c>
    </row>
  </sheetData>
  <sheetProtection/>
  <mergeCells count="10">
    <mergeCell ref="K9:L9"/>
    <mergeCell ref="M9:N9"/>
    <mergeCell ref="H20:I20"/>
    <mergeCell ref="A20:C20"/>
    <mergeCell ref="M20:N20"/>
    <mergeCell ref="K11:L11"/>
    <mergeCell ref="F11:G11"/>
    <mergeCell ref="K12:L12"/>
    <mergeCell ref="M12:N12"/>
    <mergeCell ref="K14:L14"/>
  </mergeCells>
  <printOptions/>
  <pageMargins left="0.25" right="0.25" top="0.75" bottom="0.75" header="0.3" footer="0.3"/>
  <pageSetup horizontalDpi="180" verticalDpi="18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8"/>
  <sheetViews>
    <sheetView zoomScalePageLayoutView="0" workbookViewId="0" topLeftCell="A22">
      <selection activeCell="A40" sqref="A40:IV46"/>
    </sheetView>
  </sheetViews>
  <sheetFormatPr defaultColWidth="9.140625" defaultRowHeight="15"/>
  <cols>
    <col min="3" max="3" width="23.7109375" style="0" customWidth="1"/>
  </cols>
  <sheetData>
    <row r="2" spans="3:10" ht="21">
      <c r="C2" s="104"/>
      <c r="D2" s="2"/>
      <c r="E2" s="3" t="s">
        <v>36</v>
      </c>
      <c r="F2" s="3"/>
      <c r="G2" s="3"/>
      <c r="H2" s="3"/>
      <c r="I2" s="2"/>
      <c r="J2" s="2"/>
    </row>
    <row r="3" spans="3:10" ht="18.75">
      <c r="C3" s="245"/>
      <c r="D3" s="104"/>
      <c r="E3" s="195" t="s">
        <v>62</v>
      </c>
      <c r="F3" s="195"/>
      <c r="G3" s="195" t="s">
        <v>85</v>
      </c>
      <c r="H3" s="195"/>
      <c r="I3" s="104"/>
      <c r="J3" s="104"/>
    </row>
    <row r="4" spans="3:10" ht="19.5" thickBot="1">
      <c r="C4" s="245"/>
      <c r="D4" s="104"/>
      <c r="E4" s="195"/>
      <c r="F4" s="195"/>
      <c r="G4" s="195"/>
      <c r="H4" s="195"/>
      <c r="I4" s="104"/>
      <c r="J4" s="104"/>
    </row>
    <row r="5" spans="1:14" ht="15.75">
      <c r="A5" s="211"/>
      <c r="B5" s="417"/>
      <c r="C5" s="417"/>
      <c r="D5" s="418"/>
      <c r="E5" s="179"/>
      <c r="F5" s="419"/>
      <c r="G5" s="419" t="s">
        <v>2</v>
      </c>
      <c r="H5" s="419"/>
      <c r="I5" s="420"/>
      <c r="J5" s="179"/>
      <c r="K5" s="419"/>
      <c r="L5" s="419" t="s">
        <v>55</v>
      </c>
      <c r="M5" s="419"/>
      <c r="N5" s="420"/>
    </row>
    <row r="6" spans="1:14" ht="15.75">
      <c r="A6" s="39" t="s">
        <v>3</v>
      </c>
      <c r="B6" s="421"/>
      <c r="C6" s="421"/>
      <c r="D6" s="422" t="s">
        <v>4</v>
      </c>
      <c r="E6" s="509" t="s">
        <v>5</v>
      </c>
      <c r="F6" s="39" t="s">
        <v>6</v>
      </c>
      <c r="G6" s="423"/>
      <c r="H6" s="421" t="s">
        <v>7</v>
      </c>
      <c r="I6" s="421"/>
      <c r="J6" s="509" t="s">
        <v>5</v>
      </c>
      <c r="K6" s="39" t="s">
        <v>6</v>
      </c>
      <c r="L6" s="423"/>
      <c r="M6" s="421" t="s">
        <v>7</v>
      </c>
      <c r="N6" s="423"/>
    </row>
    <row r="7" spans="1:14" ht="16.5" thickBot="1">
      <c r="A7" s="47"/>
      <c r="B7" s="424"/>
      <c r="C7" s="424"/>
      <c r="D7" s="425"/>
      <c r="E7" s="425"/>
      <c r="F7" s="47" t="s">
        <v>8</v>
      </c>
      <c r="G7" s="426"/>
      <c r="H7" s="424" t="s">
        <v>9</v>
      </c>
      <c r="I7" s="424"/>
      <c r="J7" s="425"/>
      <c r="K7" s="47" t="s">
        <v>8</v>
      </c>
      <c r="L7" s="426"/>
      <c r="M7" s="424" t="s">
        <v>9</v>
      </c>
      <c r="N7" s="426"/>
    </row>
    <row r="8" spans="1:17" ht="15">
      <c r="A8" s="594" t="s">
        <v>10</v>
      </c>
      <c r="B8" s="595"/>
      <c r="C8" s="595"/>
      <c r="D8" s="596" t="s">
        <v>39</v>
      </c>
      <c r="E8" s="597">
        <v>3085</v>
      </c>
      <c r="F8" s="598"/>
      <c r="G8" s="599"/>
      <c r="H8" s="600"/>
      <c r="I8" s="600"/>
      <c r="J8" s="597">
        <v>28566.01</v>
      </c>
      <c r="K8" s="877">
        <v>15366.01</v>
      </c>
      <c r="L8" s="878"/>
      <c r="M8" s="877">
        <v>13200</v>
      </c>
      <c r="N8" s="878"/>
      <c r="O8" s="590"/>
      <c r="P8" s="589"/>
      <c r="Q8" s="589"/>
    </row>
    <row r="9" spans="1:17" ht="15">
      <c r="A9" s="512" t="s">
        <v>12</v>
      </c>
      <c r="B9" s="513"/>
      <c r="C9" s="513"/>
      <c r="D9" s="398"/>
      <c r="E9" s="398"/>
      <c r="F9" s="517"/>
      <c r="G9" s="518"/>
      <c r="H9" s="402"/>
      <c r="I9" s="402"/>
      <c r="J9" s="398"/>
      <c r="K9" s="399"/>
      <c r="L9" s="518"/>
      <c r="M9" s="401"/>
      <c r="N9" s="518"/>
      <c r="O9" s="601" t="s">
        <v>13</v>
      </c>
      <c r="P9" s="602">
        <v>7776.24</v>
      </c>
      <c r="Q9" s="589"/>
    </row>
    <row r="10" spans="1:17" ht="15.75">
      <c r="A10" s="695" t="s">
        <v>14</v>
      </c>
      <c r="B10" s="633"/>
      <c r="C10" s="633"/>
      <c r="D10" s="516" t="s">
        <v>15</v>
      </c>
      <c r="E10" s="516">
        <v>70.96</v>
      </c>
      <c r="F10" s="885">
        <v>70.96</v>
      </c>
      <c r="G10" s="886"/>
      <c r="H10" s="680"/>
      <c r="I10" s="680"/>
      <c r="J10" s="516">
        <v>9366.01</v>
      </c>
      <c r="K10" s="885">
        <v>9366.01</v>
      </c>
      <c r="L10" s="886"/>
      <c r="M10" s="582"/>
      <c r="N10" s="520"/>
      <c r="O10" s="601" t="s">
        <v>57</v>
      </c>
      <c r="P10" s="602">
        <v>79317.36</v>
      </c>
      <c r="Q10" s="589"/>
    </row>
    <row r="11" spans="1:17" ht="15.75">
      <c r="A11" s="521" t="s">
        <v>17</v>
      </c>
      <c r="B11" s="522"/>
      <c r="C11" s="522"/>
      <c r="D11" s="398"/>
      <c r="E11" s="398"/>
      <c r="F11" s="517"/>
      <c r="G11" s="518"/>
      <c r="H11" s="402"/>
      <c r="I11" s="402"/>
      <c r="J11" s="398">
        <v>19200</v>
      </c>
      <c r="K11" s="885">
        <v>6000</v>
      </c>
      <c r="L11" s="886"/>
      <c r="M11" s="885">
        <v>13200</v>
      </c>
      <c r="N11" s="886"/>
      <c r="O11" s="601" t="s">
        <v>65</v>
      </c>
      <c r="P11" s="602">
        <v>78906.23</v>
      </c>
      <c r="Q11" s="589"/>
    </row>
    <row r="12" spans="1:17" ht="16.5" thickBot="1">
      <c r="A12" s="524" t="s">
        <v>19</v>
      </c>
      <c r="B12" s="525"/>
      <c r="C12" s="525"/>
      <c r="D12" s="526"/>
      <c r="E12" s="526"/>
      <c r="F12" s="527"/>
      <c r="G12" s="528"/>
      <c r="H12" s="529"/>
      <c r="I12" s="529"/>
      <c r="J12" s="526"/>
      <c r="K12" s="583"/>
      <c r="L12" s="528"/>
      <c r="M12" s="585"/>
      <c r="N12" s="528"/>
      <c r="O12" s="601" t="s">
        <v>18</v>
      </c>
      <c r="P12" s="775">
        <v>9366.01</v>
      </c>
      <c r="Q12" s="587"/>
    </row>
    <row r="13" spans="1:17" ht="16.5" thickBot="1">
      <c r="A13" s="532" t="s">
        <v>21</v>
      </c>
      <c r="B13" s="533"/>
      <c r="C13" s="534"/>
      <c r="D13" s="538"/>
      <c r="E13" s="535"/>
      <c r="F13" s="538"/>
      <c r="G13" s="538"/>
      <c r="H13" s="542"/>
      <c r="I13" s="543"/>
      <c r="J13" s="535"/>
      <c r="K13" s="877"/>
      <c r="L13" s="878"/>
      <c r="M13" s="733"/>
      <c r="N13" s="543"/>
      <c r="O13" s="613" t="s">
        <v>22</v>
      </c>
      <c r="P13" s="670"/>
      <c r="Q13" s="589">
        <v>23328.6</v>
      </c>
    </row>
    <row r="14" spans="1:17" ht="15.75">
      <c r="A14" s="521" t="s">
        <v>86</v>
      </c>
      <c r="B14" s="522"/>
      <c r="C14" s="565"/>
      <c r="D14" s="402"/>
      <c r="E14" s="398"/>
      <c r="F14" s="402"/>
      <c r="G14" s="402"/>
      <c r="H14" s="517"/>
      <c r="I14" s="518"/>
      <c r="J14" s="398"/>
      <c r="K14" s="399"/>
      <c r="L14" s="518"/>
      <c r="M14" s="399"/>
      <c r="N14" s="518"/>
      <c r="O14" s="780"/>
      <c r="P14" s="781">
        <v>17553.38</v>
      </c>
      <c r="Q14" s="587"/>
    </row>
    <row r="15" spans="1:17" ht="15.75">
      <c r="A15" s="559" t="s">
        <v>44</v>
      </c>
      <c r="B15" s="554"/>
      <c r="C15" s="555"/>
      <c r="D15" s="538"/>
      <c r="E15" s="536"/>
      <c r="F15" s="538"/>
      <c r="G15" s="538"/>
      <c r="H15" s="556"/>
      <c r="I15" s="557"/>
      <c r="J15" s="536"/>
      <c r="K15" s="561"/>
      <c r="L15" s="557"/>
      <c r="M15" s="561"/>
      <c r="N15" s="557"/>
      <c r="O15" s="590"/>
      <c r="P15" s="589"/>
      <c r="Q15" s="589"/>
    </row>
    <row r="16" spans="1:17" ht="15.75">
      <c r="A16" s="521" t="s">
        <v>23</v>
      </c>
      <c r="B16" s="522"/>
      <c r="C16" s="565"/>
      <c r="D16" s="402"/>
      <c r="E16" s="398"/>
      <c r="F16" s="402"/>
      <c r="G16" s="402"/>
      <c r="H16" s="517"/>
      <c r="I16" s="518"/>
      <c r="J16" s="398"/>
      <c r="K16" s="399"/>
      <c r="L16" s="518"/>
      <c r="M16" s="399"/>
      <c r="N16" s="518"/>
      <c r="O16" s="590"/>
      <c r="P16" s="589"/>
      <c r="Q16" s="589"/>
    </row>
    <row r="17" spans="1:19" ht="15.75">
      <c r="A17" s="616" t="s">
        <v>24</v>
      </c>
      <c r="B17" s="617"/>
      <c r="C17" s="621"/>
      <c r="D17" s="402"/>
      <c r="E17" s="398"/>
      <c r="F17" s="402"/>
      <c r="G17" s="402"/>
      <c r="H17" s="517"/>
      <c r="I17" s="518"/>
      <c r="J17" s="398"/>
      <c r="K17" s="399"/>
      <c r="L17" s="518"/>
      <c r="M17" s="399"/>
      <c r="N17" s="518"/>
      <c r="O17" s="590"/>
      <c r="P17" s="589"/>
      <c r="Q17" s="589"/>
      <c r="S17" s="96"/>
    </row>
    <row r="18" spans="1:17" ht="15.75">
      <c r="A18" s="564" t="s">
        <v>25</v>
      </c>
      <c r="B18" s="513"/>
      <c r="C18" s="560"/>
      <c r="D18" s="402" t="s">
        <v>45</v>
      </c>
      <c r="E18" s="398">
        <v>1</v>
      </c>
      <c r="F18" s="401">
        <v>1</v>
      </c>
      <c r="G18" s="402"/>
      <c r="H18" s="517"/>
      <c r="I18" s="518"/>
      <c r="J18" s="398">
        <v>6000</v>
      </c>
      <c r="K18" s="399">
        <v>6000</v>
      </c>
      <c r="L18" s="518"/>
      <c r="M18" s="399"/>
      <c r="N18" s="518"/>
      <c r="O18" s="590"/>
      <c r="P18" s="589"/>
      <c r="Q18" s="589"/>
    </row>
    <row r="19" spans="1:17" ht="15.75">
      <c r="A19" s="521" t="s">
        <v>27</v>
      </c>
      <c r="B19" s="522"/>
      <c r="C19" s="565"/>
      <c r="D19" s="402"/>
      <c r="E19" s="398"/>
      <c r="F19" s="402"/>
      <c r="G19" s="402"/>
      <c r="H19" s="517"/>
      <c r="I19" s="518"/>
      <c r="J19" s="398"/>
      <c r="K19" s="399"/>
      <c r="L19" s="518"/>
      <c r="M19" s="399"/>
      <c r="N19" s="518"/>
      <c r="O19" s="590"/>
      <c r="P19" s="589"/>
      <c r="Q19" s="589"/>
    </row>
    <row r="20" spans="1:17" ht="15.75">
      <c r="A20" s="521" t="s">
        <v>28</v>
      </c>
      <c r="B20" s="522"/>
      <c r="C20" s="565"/>
      <c r="D20" s="402"/>
      <c r="E20" s="398"/>
      <c r="F20" s="402"/>
      <c r="G20" s="402"/>
      <c r="H20" s="517"/>
      <c r="I20" s="518"/>
      <c r="J20" s="398"/>
      <c r="K20" s="399"/>
      <c r="L20" s="518"/>
      <c r="M20" s="399"/>
      <c r="N20" s="518"/>
      <c r="O20" s="590"/>
      <c r="P20" s="589"/>
      <c r="Q20" s="589"/>
    </row>
    <row r="21" spans="1:17" ht="15.75">
      <c r="A21" s="913" t="s">
        <v>171</v>
      </c>
      <c r="B21" s="914"/>
      <c r="C21" s="915"/>
      <c r="D21" s="764" t="s">
        <v>172</v>
      </c>
      <c r="E21" s="764">
        <v>68</v>
      </c>
      <c r="F21" s="766"/>
      <c r="G21" s="765"/>
      <c r="H21" s="883">
        <v>68</v>
      </c>
      <c r="I21" s="884"/>
      <c r="J21" s="764">
        <v>13200</v>
      </c>
      <c r="K21" s="766"/>
      <c r="L21" s="765"/>
      <c r="M21" s="883">
        <v>13200</v>
      </c>
      <c r="N21" s="884"/>
      <c r="O21" s="590"/>
      <c r="P21" s="587"/>
      <c r="Q21" s="589"/>
    </row>
    <row r="22" spans="1:17" ht="16.5" thickBot="1">
      <c r="A22" s="767" t="s">
        <v>67</v>
      </c>
      <c r="B22" s="776"/>
      <c r="C22" s="777"/>
      <c r="D22" s="662"/>
      <c r="E22" s="626"/>
      <c r="F22" s="662"/>
      <c r="G22" s="662"/>
      <c r="H22" s="531"/>
      <c r="I22" s="629"/>
      <c r="J22" s="626"/>
      <c r="K22" s="627"/>
      <c r="L22" s="629"/>
      <c r="M22" s="627"/>
      <c r="N22" s="629"/>
      <c r="O22" s="590"/>
      <c r="P22" s="587"/>
      <c r="Q22" s="589"/>
    </row>
    <row r="23" spans="1:17" ht="15.75">
      <c r="A23" s="778"/>
      <c r="B23" s="779"/>
      <c r="C23" s="779"/>
      <c r="D23" s="680"/>
      <c r="E23" s="680"/>
      <c r="F23" s="680"/>
      <c r="G23" s="680"/>
      <c r="H23" s="680"/>
      <c r="I23" s="680"/>
      <c r="J23" s="680"/>
      <c r="K23" s="582"/>
      <c r="L23" s="680"/>
      <c r="M23" s="582"/>
      <c r="N23" s="680"/>
      <c r="O23" s="590"/>
      <c r="P23" s="587"/>
      <c r="Q23" s="589"/>
    </row>
    <row r="24" spans="1:16" ht="15.75">
      <c r="A24" s="428"/>
      <c r="B24" s="429"/>
      <c r="C24" s="429"/>
      <c r="D24" s="44"/>
      <c r="E24" s="44"/>
      <c r="F24" s="44"/>
      <c r="G24" s="44"/>
      <c r="H24" s="44"/>
      <c r="I24" s="44"/>
      <c r="J24" s="44"/>
      <c r="K24" s="221"/>
      <c r="L24" s="44"/>
      <c r="M24" s="221"/>
      <c r="N24" s="44"/>
      <c r="O24" s="194"/>
      <c r="P24" s="96"/>
    </row>
    <row r="25" spans="1:10" ht="15.75">
      <c r="A25" s="96" t="s">
        <v>59</v>
      </c>
      <c r="B25" s="169" t="s">
        <v>60</v>
      </c>
      <c r="C25" s="96"/>
      <c r="D25" s="96"/>
      <c r="E25" s="96"/>
      <c r="F25" s="96"/>
      <c r="J25" s="194"/>
    </row>
    <row r="26" spans="1:6" ht="15.75">
      <c r="A26" s="96"/>
      <c r="B26" s="169"/>
      <c r="C26" s="96"/>
      <c r="D26" s="96"/>
      <c r="E26" s="96"/>
      <c r="F26" s="96"/>
    </row>
    <row r="27" spans="1:6" ht="15.75">
      <c r="A27" s="96"/>
      <c r="B27" s="169"/>
      <c r="C27" s="96"/>
      <c r="D27" s="96"/>
      <c r="E27" s="96"/>
      <c r="F27" s="96"/>
    </row>
    <row r="28" ht="15">
      <c r="A28" t="s">
        <v>88</v>
      </c>
    </row>
  </sheetData>
  <sheetProtection/>
  <mergeCells count="10">
    <mergeCell ref="M8:N8"/>
    <mergeCell ref="K13:L13"/>
    <mergeCell ref="K8:L8"/>
    <mergeCell ref="A21:C21"/>
    <mergeCell ref="H21:I21"/>
    <mergeCell ref="M21:N21"/>
    <mergeCell ref="K10:L10"/>
    <mergeCell ref="F10:G10"/>
    <mergeCell ref="K11:L11"/>
    <mergeCell ref="M11:N11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32"/>
  <sheetViews>
    <sheetView zoomScalePageLayoutView="0" workbookViewId="0" topLeftCell="A25">
      <selection activeCell="Q25" sqref="Q25"/>
    </sheetView>
  </sheetViews>
  <sheetFormatPr defaultColWidth="9.140625" defaultRowHeight="15"/>
  <cols>
    <col min="3" max="3" width="23.7109375" style="0" customWidth="1"/>
  </cols>
  <sheetData>
    <row r="2" spans="1:15" ht="21">
      <c r="A2" s="96"/>
      <c r="B2" s="96"/>
      <c r="C2" s="265"/>
      <c r="D2" s="2"/>
      <c r="E2" s="3" t="s">
        <v>36</v>
      </c>
      <c r="F2" s="3"/>
      <c r="G2" s="3"/>
      <c r="H2" s="3"/>
      <c r="I2" s="2"/>
      <c r="J2" s="2"/>
      <c r="K2" s="220"/>
      <c r="L2" s="220"/>
      <c r="M2" s="96"/>
      <c r="N2" s="96"/>
      <c r="O2" s="96"/>
    </row>
    <row r="3" spans="3:13" ht="21">
      <c r="C3" s="5"/>
      <c r="D3" s="6" t="s">
        <v>0</v>
      </c>
      <c r="E3" s="7" t="s">
        <v>92</v>
      </c>
      <c r="F3" s="7"/>
      <c r="G3" s="7"/>
      <c r="H3" s="7"/>
      <c r="I3" s="6"/>
      <c r="J3" s="8"/>
      <c r="K3" s="9"/>
      <c r="L3" s="9"/>
      <c r="M3" s="10"/>
    </row>
    <row r="4" spans="3:13" ht="21.75" thickBot="1">
      <c r="C4" s="5"/>
      <c r="D4" s="6"/>
      <c r="E4" s="7"/>
      <c r="F4" s="7"/>
      <c r="G4" s="7"/>
      <c r="H4" s="7"/>
      <c r="I4" s="6"/>
      <c r="J4" s="8"/>
      <c r="K4" s="9"/>
      <c r="L4" s="9"/>
      <c r="M4" s="10"/>
    </row>
    <row r="5" spans="1:14" ht="16.5" thickBot="1">
      <c r="A5" s="197"/>
      <c r="B5" s="198"/>
      <c r="C5" s="198"/>
      <c r="D5" s="199"/>
      <c r="E5" s="200"/>
      <c r="F5" s="201"/>
      <c r="G5" s="201" t="s">
        <v>2</v>
      </c>
      <c r="H5" s="201"/>
      <c r="I5" s="202"/>
      <c r="J5" s="200"/>
      <c r="K5" s="201"/>
      <c r="L5" s="201"/>
      <c r="M5" s="201"/>
      <c r="N5" s="202"/>
    </row>
    <row r="6" spans="1:14" ht="15.75">
      <c r="A6" s="203" t="s">
        <v>3</v>
      </c>
      <c r="B6" s="204"/>
      <c r="C6" s="204"/>
      <c r="D6" s="205" t="s">
        <v>4</v>
      </c>
      <c r="E6" s="205" t="s">
        <v>5</v>
      </c>
      <c r="F6" s="203" t="s">
        <v>6</v>
      </c>
      <c r="G6" s="206"/>
      <c r="H6" s="204" t="s">
        <v>7</v>
      </c>
      <c r="I6" s="204"/>
      <c r="J6" s="205" t="s">
        <v>5</v>
      </c>
      <c r="K6" s="203" t="s">
        <v>6</v>
      </c>
      <c r="L6" s="206"/>
      <c r="M6" s="204" t="s">
        <v>7</v>
      </c>
      <c r="N6" s="206"/>
    </row>
    <row r="7" spans="1:14" ht="16.5" thickBot="1">
      <c r="A7" s="207"/>
      <c r="B7" s="208"/>
      <c r="C7" s="208"/>
      <c r="D7" s="209"/>
      <c r="E7" s="209"/>
      <c r="F7" s="266" t="s">
        <v>8</v>
      </c>
      <c r="G7" s="210"/>
      <c r="H7" s="208" t="s">
        <v>9</v>
      </c>
      <c r="I7" s="208"/>
      <c r="J7" s="209"/>
      <c r="K7" s="207" t="s">
        <v>8</v>
      </c>
      <c r="L7" s="210"/>
      <c r="M7" s="208" t="s">
        <v>9</v>
      </c>
      <c r="N7" s="210"/>
    </row>
    <row r="8" spans="1:15" ht="15">
      <c r="A8" s="25" t="s">
        <v>10</v>
      </c>
      <c r="B8" s="26"/>
      <c r="C8" s="260"/>
      <c r="D8" s="27" t="s">
        <v>51</v>
      </c>
      <c r="E8" s="28">
        <v>2991.3</v>
      </c>
      <c r="F8" s="103"/>
      <c r="G8" s="30"/>
      <c r="H8" s="31"/>
      <c r="I8" s="31"/>
      <c r="J8" s="267">
        <v>79391.57</v>
      </c>
      <c r="K8" s="890">
        <v>66191.57</v>
      </c>
      <c r="L8" s="891"/>
      <c r="M8" s="890">
        <v>13200</v>
      </c>
      <c r="N8" s="891"/>
      <c r="O8" s="191" t="s">
        <v>0</v>
      </c>
    </row>
    <row r="9" spans="1:18" ht="15">
      <c r="A9" s="183" t="s">
        <v>12</v>
      </c>
      <c r="B9" s="75"/>
      <c r="C9" s="129"/>
      <c r="D9" s="59"/>
      <c r="E9" s="59"/>
      <c r="F9" s="61"/>
      <c r="G9" s="702"/>
      <c r="H9" s="721"/>
      <c r="I9" s="721"/>
      <c r="J9" s="59"/>
      <c r="K9" s="701"/>
      <c r="L9" s="721"/>
      <c r="M9" s="701"/>
      <c r="N9" s="702"/>
      <c r="O9" s="32"/>
      <c r="P9" s="32"/>
      <c r="Q9" s="32"/>
      <c r="R9" s="32"/>
    </row>
    <row r="10" spans="1:18" ht="15.75">
      <c r="A10" s="81" t="s">
        <v>14</v>
      </c>
      <c r="B10" s="82"/>
      <c r="C10" s="331"/>
      <c r="D10" s="225" t="s">
        <v>15</v>
      </c>
      <c r="E10" s="225">
        <v>65.62</v>
      </c>
      <c r="F10" s="908">
        <v>65.62</v>
      </c>
      <c r="G10" s="909"/>
      <c r="H10" s="94"/>
      <c r="I10" s="94"/>
      <c r="J10" s="225">
        <v>8661.18</v>
      </c>
      <c r="K10" s="908">
        <v>8661.18</v>
      </c>
      <c r="L10" s="909"/>
      <c r="M10" s="701"/>
      <c r="N10" s="227"/>
      <c r="O10" s="191" t="s">
        <v>13</v>
      </c>
      <c r="P10" s="488">
        <v>7539.84</v>
      </c>
      <c r="Q10" s="32"/>
      <c r="R10" s="32"/>
    </row>
    <row r="11" spans="1:18" ht="15.75">
      <c r="A11" s="57" t="s">
        <v>17</v>
      </c>
      <c r="B11" s="58"/>
      <c r="C11" s="268"/>
      <c r="D11" s="59"/>
      <c r="E11" s="59"/>
      <c r="F11" s="61"/>
      <c r="G11" s="702"/>
      <c r="H11" s="721"/>
      <c r="I11" s="721"/>
      <c r="J11" s="59">
        <v>66600</v>
      </c>
      <c r="K11" s="908">
        <v>53400</v>
      </c>
      <c r="L11" s="909"/>
      <c r="M11" s="908">
        <v>13200</v>
      </c>
      <c r="N11" s="909"/>
      <c r="O11" s="32" t="s">
        <v>16</v>
      </c>
      <c r="P11" s="488">
        <v>76810.32</v>
      </c>
      <c r="Q11" s="32"/>
      <c r="R11" s="32"/>
    </row>
    <row r="12" spans="1:18" ht="16.5" thickBot="1">
      <c r="A12" s="240" t="s">
        <v>19</v>
      </c>
      <c r="B12" s="241"/>
      <c r="C12" s="690"/>
      <c r="D12" s="89"/>
      <c r="E12" s="89"/>
      <c r="F12" s="134"/>
      <c r="G12" s="132"/>
      <c r="H12" s="133"/>
      <c r="I12" s="133"/>
      <c r="J12" s="89">
        <f>P15-J10-J11</f>
        <v>4130.390000000014</v>
      </c>
      <c r="K12" s="910">
        <v>4130.39</v>
      </c>
      <c r="L12" s="911"/>
      <c r="M12" s="131"/>
      <c r="N12" s="132"/>
      <c r="O12" s="239" t="s">
        <v>18</v>
      </c>
      <c r="P12" s="94">
        <v>8661.18</v>
      </c>
      <c r="Q12" s="32"/>
      <c r="R12" s="83"/>
    </row>
    <row r="13" spans="1:18" ht="15.75">
      <c r="A13" s="51" t="s">
        <v>21</v>
      </c>
      <c r="B13" s="52"/>
      <c r="C13" s="329"/>
      <c r="D13" s="53"/>
      <c r="E13" s="71"/>
      <c r="F13" s="73"/>
      <c r="G13" s="720"/>
      <c r="H13" s="72"/>
      <c r="I13" s="72"/>
      <c r="J13" s="719"/>
      <c r="K13" s="901"/>
      <c r="L13" s="902"/>
      <c r="M13" s="72"/>
      <c r="N13" s="720"/>
      <c r="O13" s="32" t="s">
        <v>93</v>
      </c>
      <c r="P13" s="488">
        <v>13619.77</v>
      </c>
      <c r="Q13" s="32"/>
      <c r="R13" s="32"/>
    </row>
    <row r="14" spans="1:18" ht="16.5" thickBot="1">
      <c r="A14" s="81" t="s">
        <v>44</v>
      </c>
      <c r="B14" s="82"/>
      <c r="C14" s="331"/>
      <c r="D14" s="225"/>
      <c r="E14" s="225"/>
      <c r="F14" s="228"/>
      <c r="G14" s="227"/>
      <c r="H14" s="94"/>
      <c r="I14" s="94"/>
      <c r="J14" s="229"/>
      <c r="K14" s="229"/>
      <c r="L14" s="227"/>
      <c r="M14" s="94"/>
      <c r="N14" s="227"/>
      <c r="O14" s="130" t="s">
        <v>22</v>
      </c>
      <c r="P14" s="88"/>
      <c r="Q14" s="88">
        <v>22619.52</v>
      </c>
      <c r="R14" s="32"/>
    </row>
    <row r="15" spans="1:18" ht="15.75">
      <c r="A15" s="57" t="s">
        <v>23</v>
      </c>
      <c r="B15" s="58"/>
      <c r="C15" s="268"/>
      <c r="D15" s="59"/>
      <c r="E15" s="59"/>
      <c r="F15" s="61"/>
      <c r="G15" s="702"/>
      <c r="H15" s="721"/>
      <c r="I15" s="721"/>
      <c r="J15" s="701"/>
      <c r="K15" s="701"/>
      <c r="L15" s="702"/>
      <c r="M15" s="721"/>
      <c r="N15" s="702"/>
      <c r="O15" s="32"/>
      <c r="P15" s="488">
        <v>79391.57</v>
      </c>
      <c r="Q15" s="32"/>
      <c r="R15" s="32" t="s">
        <v>326</v>
      </c>
    </row>
    <row r="16" spans="1:18" ht="15.75">
      <c r="A16" s="57" t="s">
        <v>24</v>
      </c>
      <c r="B16" s="58"/>
      <c r="C16" s="268"/>
      <c r="D16" s="59"/>
      <c r="E16" s="65"/>
      <c r="F16" s="66"/>
      <c r="G16" s="729"/>
      <c r="H16" s="63"/>
      <c r="I16" s="63"/>
      <c r="J16" s="728"/>
      <c r="K16" s="728"/>
      <c r="L16" s="729"/>
      <c r="M16" s="63"/>
      <c r="N16" s="729"/>
      <c r="O16" s="32"/>
      <c r="P16" s="488"/>
      <c r="Q16" s="32"/>
      <c r="R16" s="32"/>
    </row>
    <row r="17" spans="1:18" ht="15.75">
      <c r="A17" s="74" t="s">
        <v>25</v>
      </c>
      <c r="B17" s="75"/>
      <c r="C17" s="129"/>
      <c r="D17" s="59" t="s">
        <v>45</v>
      </c>
      <c r="E17" s="59">
        <v>1</v>
      </c>
      <c r="F17" s="908">
        <v>1</v>
      </c>
      <c r="G17" s="909"/>
      <c r="H17" s="721"/>
      <c r="I17" s="721"/>
      <c r="J17" s="701">
        <v>6000</v>
      </c>
      <c r="K17" s="908">
        <v>6000</v>
      </c>
      <c r="L17" s="909"/>
      <c r="M17" s="721"/>
      <c r="N17" s="702"/>
      <c r="O17" s="32"/>
      <c r="P17" s="32"/>
      <c r="Q17" s="32"/>
      <c r="R17" s="32"/>
    </row>
    <row r="18" spans="1:18" ht="15.75">
      <c r="A18" s="84" t="s">
        <v>325</v>
      </c>
      <c r="B18" s="85"/>
      <c r="C18" s="333"/>
      <c r="D18" s="79" t="s">
        <v>222</v>
      </c>
      <c r="E18" s="79">
        <v>1</v>
      </c>
      <c r="F18" s="916">
        <v>1</v>
      </c>
      <c r="G18" s="917"/>
      <c r="H18" s="727"/>
      <c r="I18" s="727"/>
      <c r="J18" s="716">
        <v>9400</v>
      </c>
      <c r="K18" s="916">
        <v>9400</v>
      </c>
      <c r="L18" s="917"/>
      <c r="M18" s="727"/>
      <c r="N18" s="717"/>
      <c r="O18" s="32"/>
      <c r="P18" s="32"/>
      <c r="Q18" s="32"/>
      <c r="R18" s="32"/>
    </row>
    <row r="19" spans="1:18" ht="15.75">
      <c r="A19" s="511" t="s">
        <v>324</v>
      </c>
      <c r="B19" s="56"/>
      <c r="C19" s="244"/>
      <c r="D19" s="71"/>
      <c r="E19" s="71"/>
      <c r="F19" s="73"/>
      <c r="G19" s="720"/>
      <c r="H19" s="72"/>
      <c r="I19" s="72"/>
      <c r="J19" s="719"/>
      <c r="K19" s="719"/>
      <c r="L19" s="720"/>
      <c r="M19" s="72"/>
      <c r="N19" s="720"/>
      <c r="O19" s="32"/>
      <c r="P19" s="32"/>
      <c r="Q19" s="32"/>
      <c r="R19" s="32"/>
    </row>
    <row r="20" spans="1:18" ht="15.75">
      <c r="A20" s="57" t="s">
        <v>27</v>
      </c>
      <c r="B20" s="58"/>
      <c r="C20" s="268"/>
      <c r="D20" s="59"/>
      <c r="E20" s="59"/>
      <c r="F20" s="61"/>
      <c r="G20" s="702"/>
      <c r="H20" s="721"/>
      <c r="I20" s="721"/>
      <c r="J20" s="719"/>
      <c r="K20" s="719"/>
      <c r="L20" s="720"/>
      <c r="M20" s="72"/>
      <c r="N20" s="702"/>
      <c r="O20" s="32"/>
      <c r="P20" s="32"/>
      <c r="Q20" s="32"/>
      <c r="R20" s="83"/>
    </row>
    <row r="21" spans="1:18" ht="15.75">
      <c r="A21" s="74" t="s">
        <v>327</v>
      </c>
      <c r="B21" s="58"/>
      <c r="C21" s="268"/>
      <c r="D21" s="59" t="s">
        <v>45</v>
      </c>
      <c r="E21" s="59">
        <v>20</v>
      </c>
      <c r="F21" s="908">
        <v>20</v>
      </c>
      <c r="G21" s="909"/>
      <c r="H21" s="721"/>
      <c r="I21" s="721"/>
      <c r="J21" s="719">
        <v>38000</v>
      </c>
      <c r="K21" s="908">
        <v>38000</v>
      </c>
      <c r="L21" s="909"/>
      <c r="M21" s="72"/>
      <c r="N21" s="702"/>
      <c r="O21" s="32"/>
      <c r="P21" s="32"/>
      <c r="Q21" s="32"/>
      <c r="R21" s="83"/>
    </row>
    <row r="22" spans="1:18" ht="15.75">
      <c r="A22" s="57" t="s">
        <v>28</v>
      </c>
      <c r="B22" s="58"/>
      <c r="C22" s="268"/>
      <c r="D22" s="59"/>
      <c r="E22" s="59"/>
      <c r="F22" s="61"/>
      <c r="G22" s="702"/>
      <c r="H22" s="721"/>
      <c r="I22" s="721"/>
      <c r="J22" s="701"/>
      <c r="K22" s="701"/>
      <c r="L22" s="702"/>
      <c r="M22" s="721"/>
      <c r="N22" s="702"/>
      <c r="O22" s="32"/>
      <c r="P22" s="32"/>
      <c r="Q22" s="32"/>
      <c r="R22" s="32"/>
    </row>
    <row r="23" spans="1:18" ht="15.75">
      <c r="A23" s="903" t="s">
        <v>171</v>
      </c>
      <c r="B23" s="904"/>
      <c r="C23" s="905"/>
      <c r="D23" s="59" t="s">
        <v>172</v>
      </c>
      <c r="E23" s="59">
        <v>66</v>
      </c>
      <c r="F23" s="61"/>
      <c r="G23" s="702"/>
      <c r="H23" s="908">
        <v>66</v>
      </c>
      <c r="I23" s="909"/>
      <c r="J23" s="59">
        <v>13200</v>
      </c>
      <c r="K23" s="61"/>
      <c r="L23" s="702"/>
      <c r="M23" s="916">
        <v>13200</v>
      </c>
      <c r="N23" s="917"/>
      <c r="O23" s="32"/>
      <c r="P23" s="32"/>
      <c r="Q23" s="32"/>
      <c r="R23" s="32"/>
    </row>
    <row r="24" spans="1:18" ht="15">
      <c r="A24" s="269" t="s">
        <v>46</v>
      </c>
      <c r="B24" s="56"/>
      <c r="C24" s="244"/>
      <c r="D24" s="71"/>
      <c r="E24" s="59"/>
      <c r="F24" s="61"/>
      <c r="G24" s="702"/>
      <c r="H24" s="721"/>
      <c r="I24" s="721"/>
      <c r="J24" s="701"/>
      <c r="K24" s="701"/>
      <c r="L24" s="702"/>
      <c r="M24" s="721"/>
      <c r="N24" s="702"/>
      <c r="O24" s="32"/>
      <c r="P24" s="32"/>
      <c r="Q24" s="32"/>
      <c r="R24" s="32"/>
    </row>
    <row r="25" spans="1:18" ht="15.75" thickBot="1">
      <c r="A25" s="854" t="s">
        <v>34</v>
      </c>
      <c r="B25" s="314"/>
      <c r="C25" s="855"/>
      <c r="D25" s="91"/>
      <c r="E25" s="91"/>
      <c r="F25" s="92"/>
      <c r="G25" s="715"/>
      <c r="H25" s="90"/>
      <c r="I25" s="90"/>
      <c r="J25" s="714"/>
      <c r="K25" s="714"/>
      <c r="L25" s="715"/>
      <c r="M25" s="90"/>
      <c r="N25" s="715"/>
      <c r="O25" s="32"/>
      <c r="P25" s="32"/>
      <c r="Q25" s="32"/>
      <c r="R25" s="32"/>
    </row>
    <row r="26" spans="1:18" ht="15">
      <c r="A26" s="83"/>
      <c r="B26" s="83"/>
      <c r="C26" s="83"/>
      <c r="D26" s="94"/>
      <c r="E26" s="94"/>
      <c r="F26" s="94"/>
      <c r="G26" s="94"/>
      <c r="H26" s="94"/>
      <c r="I26" s="94"/>
      <c r="J26" s="94"/>
      <c r="K26" s="918"/>
      <c r="L26" s="918"/>
      <c r="M26" s="94"/>
      <c r="N26" s="94"/>
      <c r="O26" s="32"/>
      <c r="P26" s="32"/>
      <c r="Q26" s="32"/>
      <c r="R26" s="32"/>
    </row>
    <row r="27" spans="1:18" ht="15">
      <c r="A27" s="32"/>
      <c r="B27" s="32"/>
      <c r="C27" s="32"/>
      <c r="D27" s="32"/>
      <c r="E27" s="32"/>
      <c r="F27" s="32"/>
      <c r="G27" s="32"/>
      <c r="H27" s="32"/>
      <c r="I27" s="32"/>
      <c r="J27" s="170"/>
      <c r="K27" s="32"/>
      <c r="L27" s="32"/>
      <c r="M27" s="32"/>
      <c r="N27" s="32" t="s">
        <v>0</v>
      </c>
      <c r="O27" s="32"/>
      <c r="P27" s="32"/>
      <c r="Q27" s="32"/>
      <c r="R27" s="32"/>
    </row>
    <row r="28" spans="1:18" ht="15.75">
      <c r="A28" s="83" t="s">
        <v>59</v>
      </c>
      <c r="B28" s="378" t="s">
        <v>60</v>
      </c>
      <c r="C28" s="83"/>
      <c r="D28" s="83"/>
      <c r="E28" s="83"/>
      <c r="F28" s="83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6" ht="15.75">
      <c r="A29" s="96"/>
      <c r="B29" s="169"/>
      <c r="C29" s="96"/>
      <c r="D29" s="96"/>
      <c r="E29" s="96"/>
      <c r="F29" s="96"/>
    </row>
    <row r="30" spans="1:6" ht="15.75">
      <c r="A30" s="96"/>
      <c r="B30" s="169"/>
      <c r="C30" s="96"/>
      <c r="D30" s="96"/>
      <c r="E30" s="96"/>
      <c r="F30" s="96"/>
    </row>
    <row r="31" spans="1:9" ht="15">
      <c r="A31" t="s">
        <v>94</v>
      </c>
      <c r="I31" t="s">
        <v>95</v>
      </c>
    </row>
    <row r="32" ht="15">
      <c r="P32" s="96"/>
    </row>
  </sheetData>
  <sheetProtection/>
  <mergeCells count="18">
    <mergeCell ref="K8:L8"/>
    <mergeCell ref="M8:N8"/>
    <mergeCell ref="K26:L26"/>
    <mergeCell ref="F21:G21"/>
    <mergeCell ref="K21:L21"/>
    <mergeCell ref="K13:L13"/>
    <mergeCell ref="K12:L12"/>
    <mergeCell ref="A23:C23"/>
    <mergeCell ref="H23:I23"/>
    <mergeCell ref="M23:N23"/>
    <mergeCell ref="F10:G10"/>
    <mergeCell ref="K10:L10"/>
    <mergeCell ref="F18:G18"/>
    <mergeCell ref="F17:G17"/>
    <mergeCell ref="K18:L18"/>
    <mergeCell ref="K17:L17"/>
    <mergeCell ref="K11:L11"/>
    <mergeCell ref="M11:N11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33"/>
  <sheetViews>
    <sheetView zoomScalePageLayoutView="0" workbookViewId="0" topLeftCell="A1">
      <selection activeCell="E20" sqref="E20:L20"/>
    </sheetView>
  </sheetViews>
  <sheetFormatPr defaultColWidth="9.140625" defaultRowHeight="15"/>
  <cols>
    <col min="3" max="3" width="23.7109375" style="0" customWidth="1"/>
    <col min="10" max="10" width="9.8515625" style="0" customWidth="1"/>
    <col min="16" max="16" width="10.28125" style="0" customWidth="1"/>
  </cols>
  <sheetData>
    <row r="2" spans="4:10" ht="21">
      <c r="D2" s="2"/>
      <c r="E2" s="3" t="s">
        <v>36</v>
      </c>
      <c r="F2" s="3"/>
      <c r="G2" s="3"/>
      <c r="H2" s="3"/>
      <c r="I2" s="2"/>
      <c r="J2" s="2"/>
    </row>
    <row r="3" spans="4:15" ht="21">
      <c r="D3" s="257"/>
      <c r="E3" s="258" t="s">
        <v>62</v>
      </c>
      <c r="F3" s="258"/>
      <c r="G3" s="258" t="s">
        <v>96</v>
      </c>
      <c r="H3" s="258"/>
      <c r="I3" s="259"/>
      <c r="J3" s="257"/>
      <c r="K3" s="257"/>
      <c r="O3" s="273"/>
    </row>
    <row r="4" spans="3:17" ht="19.5" thickBot="1">
      <c r="C4" s="274"/>
      <c r="D4" s="275"/>
      <c r="E4" s="276"/>
      <c r="F4" s="276"/>
      <c r="G4" s="276"/>
      <c r="H4" s="276"/>
      <c r="I4" s="275"/>
      <c r="J4" s="275"/>
      <c r="K4" s="275"/>
      <c r="L4" s="274" t="s">
        <v>97</v>
      </c>
      <c r="M4" s="274"/>
      <c r="N4" s="274"/>
      <c r="O4" t="s">
        <v>98</v>
      </c>
      <c r="Q4" s="96"/>
    </row>
    <row r="5" spans="1:14" ht="15.75">
      <c r="A5" s="197"/>
      <c r="B5" s="198"/>
      <c r="C5" s="198"/>
      <c r="D5" s="199"/>
      <c r="E5" s="277"/>
      <c r="F5" s="278"/>
      <c r="G5" s="278" t="s">
        <v>2</v>
      </c>
      <c r="H5" s="278"/>
      <c r="I5" s="279"/>
      <c r="J5" s="277"/>
      <c r="K5" s="278"/>
      <c r="L5" s="278" t="s">
        <v>55</v>
      </c>
      <c r="M5" s="278"/>
      <c r="N5" s="279"/>
    </row>
    <row r="6" spans="1:14" ht="15.75">
      <c r="A6" s="203" t="s">
        <v>3</v>
      </c>
      <c r="B6" s="204"/>
      <c r="C6" s="204"/>
      <c r="D6" s="205" t="s">
        <v>4</v>
      </c>
      <c r="E6" s="205" t="s">
        <v>5</v>
      </c>
      <c r="F6" s="203" t="s">
        <v>6</v>
      </c>
      <c r="G6" s="206"/>
      <c r="H6" s="204" t="s">
        <v>7</v>
      </c>
      <c r="I6" s="204"/>
      <c r="J6" s="205" t="s">
        <v>5</v>
      </c>
      <c r="K6" s="203" t="s">
        <v>6</v>
      </c>
      <c r="L6" s="206"/>
      <c r="M6" s="204" t="s">
        <v>7</v>
      </c>
      <c r="N6" s="206"/>
    </row>
    <row r="7" spans="1:14" ht="16.5" thickBot="1">
      <c r="A7" s="207"/>
      <c r="B7" s="208"/>
      <c r="C7" s="208"/>
      <c r="D7" s="209"/>
      <c r="E7" s="209"/>
      <c r="F7" s="207" t="s">
        <v>8</v>
      </c>
      <c r="G7" s="210"/>
      <c r="H7" s="208" t="s">
        <v>9</v>
      </c>
      <c r="I7" s="208"/>
      <c r="J7" s="209"/>
      <c r="K7" s="207" t="s">
        <v>8</v>
      </c>
      <c r="L7" s="210"/>
      <c r="M7" s="208" t="s">
        <v>9</v>
      </c>
      <c r="N7" s="210"/>
    </row>
    <row r="8" spans="1:14" ht="15">
      <c r="A8" s="25" t="s">
        <v>10</v>
      </c>
      <c r="B8" s="26"/>
      <c r="C8" s="26"/>
      <c r="D8" s="27" t="s">
        <v>39</v>
      </c>
      <c r="E8" s="28">
        <v>2172.9</v>
      </c>
      <c r="F8" s="29"/>
      <c r="G8" s="30"/>
      <c r="H8" s="31"/>
      <c r="I8" s="31"/>
      <c r="J8" s="28">
        <v>114179.32</v>
      </c>
      <c r="K8" s="890">
        <v>99259.32</v>
      </c>
      <c r="L8" s="891"/>
      <c r="M8" s="890">
        <v>14920</v>
      </c>
      <c r="N8" s="891"/>
    </row>
    <row r="9" spans="1:16" ht="15">
      <c r="A9" s="512" t="s">
        <v>12</v>
      </c>
      <c r="B9" s="513"/>
      <c r="C9" s="513"/>
      <c r="D9" s="398"/>
      <c r="E9" s="398"/>
      <c r="F9" s="517"/>
      <c r="G9" s="518"/>
      <c r="H9" s="402"/>
      <c r="I9" s="402"/>
      <c r="J9" s="398"/>
      <c r="K9" s="515"/>
      <c r="L9" s="672"/>
      <c r="M9" s="563"/>
      <c r="N9" s="518"/>
      <c r="O9" s="762" t="s">
        <v>13</v>
      </c>
      <c r="P9" s="602">
        <v>9647.64</v>
      </c>
    </row>
    <row r="10" spans="1:16" ht="15.75">
      <c r="A10" s="695" t="s">
        <v>14</v>
      </c>
      <c r="B10" s="633"/>
      <c r="C10" s="633"/>
      <c r="D10" s="516" t="s">
        <v>15</v>
      </c>
      <c r="E10" s="516">
        <v>58.6</v>
      </c>
      <c r="F10" s="885">
        <v>58.6</v>
      </c>
      <c r="G10" s="886"/>
      <c r="H10" s="680"/>
      <c r="I10" s="680"/>
      <c r="J10" s="516">
        <v>7734.61</v>
      </c>
      <c r="K10" s="885">
        <v>7734.61</v>
      </c>
      <c r="L10" s="886"/>
      <c r="M10" s="574"/>
      <c r="N10" s="520"/>
      <c r="O10" s="601" t="s">
        <v>57</v>
      </c>
      <c r="P10" s="602">
        <v>60623.88</v>
      </c>
    </row>
    <row r="11" spans="1:18" ht="15.75">
      <c r="A11" s="521" t="s">
        <v>17</v>
      </c>
      <c r="B11" s="522"/>
      <c r="C11" s="522"/>
      <c r="D11" s="398"/>
      <c r="E11" s="398"/>
      <c r="F11" s="517"/>
      <c r="G11" s="518"/>
      <c r="H11" s="402"/>
      <c r="I11" s="402"/>
      <c r="J11" s="398">
        <v>67529</v>
      </c>
      <c r="K11" s="885">
        <v>52609</v>
      </c>
      <c r="L11" s="886"/>
      <c r="M11" s="885">
        <v>14920</v>
      </c>
      <c r="N11" s="886"/>
      <c r="O11" s="601" t="s">
        <v>287</v>
      </c>
      <c r="P11" s="602">
        <v>36173.19</v>
      </c>
      <c r="R11" s="96"/>
    </row>
    <row r="12" spans="1:16" ht="16.5" thickBot="1">
      <c r="A12" s="524" t="s">
        <v>19</v>
      </c>
      <c r="B12" s="525"/>
      <c r="C12" s="525"/>
      <c r="D12" s="526"/>
      <c r="E12" s="526"/>
      <c r="F12" s="527"/>
      <c r="G12" s="528"/>
      <c r="H12" s="529"/>
      <c r="I12" s="529"/>
      <c r="J12" s="526">
        <v>38915.71</v>
      </c>
      <c r="K12" s="893">
        <v>38915.71</v>
      </c>
      <c r="L12" s="894"/>
      <c r="M12" s="782"/>
      <c r="N12" s="528"/>
      <c r="O12" s="632" t="s">
        <v>18</v>
      </c>
      <c r="P12" s="574">
        <v>7734.61</v>
      </c>
    </row>
    <row r="13" spans="1:17" ht="16.5" thickBot="1">
      <c r="A13" s="532" t="s">
        <v>21</v>
      </c>
      <c r="B13" s="533"/>
      <c r="C13" s="534"/>
      <c r="D13" s="543"/>
      <c r="E13" s="535"/>
      <c r="F13" s="542"/>
      <c r="G13" s="666"/>
      <c r="H13" s="542"/>
      <c r="I13" s="543"/>
      <c r="J13" s="535"/>
      <c r="K13" s="877"/>
      <c r="L13" s="878"/>
      <c r="M13" s="666"/>
      <c r="N13" s="543"/>
      <c r="O13" s="613" t="s">
        <v>22</v>
      </c>
      <c r="P13" s="525"/>
      <c r="Q13">
        <v>10951.44</v>
      </c>
    </row>
    <row r="14" spans="1:18" ht="15.75">
      <c r="A14" s="564" t="s">
        <v>212</v>
      </c>
      <c r="B14" s="513"/>
      <c r="C14" s="560"/>
      <c r="D14" s="518" t="s">
        <v>11</v>
      </c>
      <c r="E14" s="398">
        <v>7.7</v>
      </c>
      <c r="F14" s="885">
        <v>7.7</v>
      </c>
      <c r="G14" s="886"/>
      <c r="H14" s="885"/>
      <c r="I14" s="886"/>
      <c r="J14" s="398">
        <v>4200</v>
      </c>
      <c r="K14" s="885">
        <v>4200</v>
      </c>
      <c r="L14" s="886"/>
      <c r="M14" s="517"/>
      <c r="N14" s="518"/>
      <c r="O14" s="603"/>
      <c r="P14" s="633">
        <f>SUM(P9:P13)</f>
        <v>114179.31999999999</v>
      </c>
      <c r="R14" t="s">
        <v>286</v>
      </c>
    </row>
    <row r="15" spans="1:16" ht="15.75">
      <c r="A15" s="695" t="s">
        <v>43</v>
      </c>
      <c r="B15" s="633"/>
      <c r="C15" s="783"/>
      <c r="D15" s="520"/>
      <c r="E15" s="516"/>
      <c r="F15" s="571"/>
      <c r="G15" s="680"/>
      <c r="H15" s="571"/>
      <c r="I15" s="520"/>
      <c r="J15" s="516"/>
      <c r="K15" s="571"/>
      <c r="L15" s="520"/>
      <c r="M15" s="680"/>
      <c r="N15" s="520"/>
      <c r="O15" s="589"/>
      <c r="P15" s="602"/>
    </row>
    <row r="16" spans="1:17" ht="15.75">
      <c r="A16" s="880" t="s">
        <v>219</v>
      </c>
      <c r="B16" s="881"/>
      <c r="C16" s="882"/>
      <c r="D16" s="518" t="s">
        <v>33</v>
      </c>
      <c r="E16" s="398">
        <v>10</v>
      </c>
      <c r="F16" s="517"/>
      <c r="G16" s="402"/>
      <c r="H16" s="885">
        <v>10</v>
      </c>
      <c r="I16" s="886"/>
      <c r="J16" s="398">
        <v>6920</v>
      </c>
      <c r="K16" s="517"/>
      <c r="L16" s="518"/>
      <c r="M16" s="885">
        <v>6920</v>
      </c>
      <c r="N16" s="886"/>
      <c r="O16" s="589"/>
      <c r="P16" s="589"/>
      <c r="Q16" t="s">
        <v>251</v>
      </c>
    </row>
    <row r="17" spans="1:16" ht="15.75">
      <c r="A17" s="521" t="s">
        <v>44</v>
      </c>
      <c r="B17" s="522"/>
      <c r="C17" s="565"/>
      <c r="D17" s="518"/>
      <c r="E17" s="398"/>
      <c r="F17" s="517"/>
      <c r="G17" s="402"/>
      <c r="H17" s="517"/>
      <c r="I17" s="518"/>
      <c r="J17" s="398"/>
      <c r="K17" s="517"/>
      <c r="L17" s="518"/>
      <c r="M17" s="402"/>
      <c r="N17" s="518"/>
      <c r="O17" s="589"/>
      <c r="P17" s="589"/>
    </row>
    <row r="18" spans="1:16" ht="15.75">
      <c r="A18" s="880" t="s">
        <v>224</v>
      </c>
      <c r="B18" s="881"/>
      <c r="C18" s="882"/>
      <c r="D18" s="557" t="s">
        <v>45</v>
      </c>
      <c r="E18" s="536">
        <v>1</v>
      </c>
      <c r="F18" s="885">
        <v>1</v>
      </c>
      <c r="G18" s="886"/>
      <c r="H18" s="517"/>
      <c r="I18" s="557"/>
      <c r="J18" s="536">
        <v>13000</v>
      </c>
      <c r="K18" s="885">
        <v>13000</v>
      </c>
      <c r="L18" s="886"/>
      <c r="M18" s="538"/>
      <c r="N18" s="557"/>
      <c r="O18" s="589"/>
      <c r="P18" s="589"/>
    </row>
    <row r="19" spans="1:16" ht="15.75">
      <c r="A19" s="564" t="s">
        <v>223</v>
      </c>
      <c r="B19" s="513"/>
      <c r="C19" s="560"/>
      <c r="D19" s="518" t="s">
        <v>45</v>
      </c>
      <c r="E19" s="398">
        <v>1</v>
      </c>
      <c r="F19" s="885">
        <v>1</v>
      </c>
      <c r="G19" s="886"/>
      <c r="H19" s="517"/>
      <c r="I19" s="518"/>
      <c r="J19" s="398">
        <v>10000</v>
      </c>
      <c r="K19" s="885">
        <v>10000</v>
      </c>
      <c r="L19" s="886"/>
      <c r="M19" s="402"/>
      <c r="N19" s="518"/>
      <c r="O19" s="589"/>
      <c r="P19" s="589"/>
    </row>
    <row r="20" spans="1:16" ht="15.75">
      <c r="A20" s="697" t="s">
        <v>99</v>
      </c>
      <c r="B20" s="633"/>
      <c r="C20" s="783"/>
      <c r="D20" s="520" t="s">
        <v>51</v>
      </c>
      <c r="E20" s="516">
        <v>10</v>
      </c>
      <c r="F20" s="885">
        <v>10</v>
      </c>
      <c r="G20" s="886"/>
      <c r="H20" s="556"/>
      <c r="I20" s="520"/>
      <c r="J20" s="516">
        <v>10009</v>
      </c>
      <c r="K20" s="885">
        <v>10009</v>
      </c>
      <c r="L20" s="886"/>
      <c r="M20" s="680"/>
      <c r="N20" s="520"/>
      <c r="O20" s="589"/>
      <c r="P20" s="589"/>
    </row>
    <row r="21" spans="1:16" ht="15.75">
      <c r="A21" s="521" t="s">
        <v>23</v>
      </c>
      <c r="B21" s="522"/>
      <c r="C21" s="565"/>
      <c r="D21" s="518" t="s">
        <v>66</v>
      </c>
      <c r="E21" s="398"/>
      <c r="F21" s="561"/>
      <c r="G21" s="538"/>
      <c r="H21" s="556"/>
      <c r="I21" s="518"/>
      <c r="J21" s="398"/>
      <c r="K21" s="515"/>
      <c r="L21" s="518"/>
      <c r="M21" s="402"/>
      <c r="N21" s="518"/>
      <c r="O21" s="589"/>
      <c r="P21" s="587"/>
    </row>
    <row r="22" spans="1:16" ht="15.75">
      <c r="A22" s="521" t="s">
        <v>24</v>
      </c>
      <c r="B22" s="522"/>
      <c r="C22" s="565"/>
      <c r="D22" s="518"/>
      <c r="E22" s="398"/>
      <c r="F22" s="399"/>
      <c r="G22" s="402"/>
      <c r="H22" s="517"/>
      <c r="I22" s="518"/>
      <c r="J22" s="398"/>
      <c r="K22" s="515"/>
      <c r="L22" s="518"/>
      <c r="M22" s="402"/>
      <c r="N22" s="518"/>
      <c r="O22" s="589"/>
      <c r="P22" s="589"/>
    </row>
    <row r="23" spans="1:16" ht="15.75">
      <c r="A23" s="553" t="s">
        <v>25</v>
      </c>
      <c r="B23" s="577"/>
      <c r="C23" s="578"/>
      <c r="D23" s="557" t="s">
        <v>45</v>
      </c>
      <c r="E23" s="536">
        <v>1</v>
      </c>
      <c r="F23" s="885">
        <v>1</v>
      </c>
      <c r="G23" s="886"/>
      <c r="H23" s="556"/>
      <c r="I23" s="557"/>
      <c r="J23" s="536">
        <v>6000</v>
      </c>
      <c r="K23" s="885">
        <v>6000</v>
      </c>
      <c r="L23" s="886"/>
      <c r="M23" s="538"/>
      <c r="N23" s="557"/>
      <c r="O23" s="589"/>
      <c r="P23" s="589"/>
    </row>
    <row r="24" spans="1:16" ht="15.75">
      <c r="A24" s="566" t="s">
        <v>220</v>
      </c>
      <c r="B24" s="677"/>
      <c r="C24" s="580"/>
      <c r="D24" s="576" t="s">
        <v>222</v>
      </c>
      <c r="E24" s="547">
        <v>1</v>
      </c>
      <c r="F24" s="895">
        <v>1</v>
      </c>
      <c r="G24" s="896"/>
      <c r="H24" s="575"/>
      <c r="I24" s="576"/>
      <c r="J24" s="547">
        <v>9400</v>
      </c>
      <c r="K24" s="895">
        <v>9400</v>
      </c>
      <c r="L24" s="896"/>
      <c r="M24" s="549"/>
      <c r="N24" s="576"/>
      <c r="O24" s="589"/>
      <c r="P24" s="589"/>
    </row>
    <row r="25" spans="1:16" ht="15.75">
      <c r="A25" s="553" t="s">
        <v>221</v>
      </c>
      <c r="B25" s="577"/>
      <c r="C25" s="578"/>
      <c r="D25" s="557"/>
      <c r="E25" s="536"/>
      <c r="F25" s="561"/>
      <c r="G25" s="538"/>
      <c r="H25" s="556"/>
      <c r="I25" s="557"/>
      <c r="J25" s="536"/>
      <c r="K25" s="556"/>
      <c r="L25" s="557"/>
      <c r="M25" s="538"/>
      <c r="N25" s="557"/>
      <c r="O25" s="589"/>
      <c r="P25" s="589"/>
    </row>
    <row r="26" spans="1:16" ht="15.75">
      <c r="A26" s="521" t="s">
        <v>27</v>
      </c>
      <c r="B26" s="522"/>
      <c r="C26" s="565"/>
      <c r="D26" s="518"/>
      <c r="E26" s="398"/>
      <c r="F26" s="517"/>
      <c r="G26" s="402" t="s">
        <v>0</v>
      </c>
      <c r="H26" s="517"/>
      <c r="I26" s="518"/>
      <c r="J26" s="398"/>
      <c r="K26" s="515"/>
      <c r="L26" s="518"/>
      <c r="M26" s="402"/>
      <c r="N26" s="518"/>
      <c r="O26" s="589"/>
      <c r="P26" s="589"/>
    </row>
    <row r="27" spans="1:16" ht="15.75">
      <c r="A27" s="559" t="s">
        <v>28</v>
      </c>
      <c r="B27" s="554"/>
      <c r="C27" s="555"/>
      <c r="D27" s="557"/>
      <c r="E27" s="536"/>
      <c r="F27" s="556"/>
      <c r="G27" s="538"/>
      <c r="H27" s="556"/>
      <c r="I27" s="557"/>
      <c r="J27" s="536"/>
      <c r="K27" s="558"/>
      <c r="L27" s="557"/>
      <c r="M27" s="538"/>
      <c r="N27" s="557"/>
      <c r="O27" s="589"/>
      <c r="P27" s="589"/>
    </row>
    <row r="28" spans="1:16" ht="16.5" thickBot="1">
      <c r="A28" s="919" t="s">
        <v>171</v>
      </c>
      <c r="B28" s="920"/>
      <c r="C28" s="921"/>
      <c r="D28" s="626" t="s">
        <v>172</v>
      </c>
      <c r="E28" s="626">
        <v>40</v>
      </c>
      <c r="F28" s="627"/>
      <c r="G28" s="629"/>
      <c r="H28" s="893">
        <v>40</v>
      </c>
      <c r="I28" s="894"/>
      <c r="J28" s="626">
        <v>8000</v>
      </c>
      <c r="K28" s="627"/>
      <c r="L28" s="629"/>
      <c r="M28" s="893">
        <v>8000</v>
      </c>
      <c r="N28" s="894"/>
      <c r="O28" s="589"/>
      <c r="P28" s="589"/>
    </row>
    <row r="29" spans="1:16" ht="15.75">
      <c r="A29" s="588"/>
      <c r="B29" s="587"/>
      <c r="C29" s="587"/>
      <c r="D29" s="680"/>
      <c r="E29" s="587"/>
      <c r="F29" s="587"/>
      <c r="G29" s="587"/>
      <c r="H29" s="587"/>
      <c r="I29" s="587"/>
      <c r="J29" s="680"/>
      <c r="K29" s="892"/>
      <c r="L29" s="892"/>
      <c r="M29" s="892"/>
      <c r="N29" s="892"/>
      <c r="O29" s="589"/>
      <c r="P29" s="589"/>
    </row>
    <row r="30" spans="1:16" ht="15.75">
      <c r="A30" s="588"/>
      <c r="B30" s="587"/>
      <c r="C30" s="587"/>
      <c r="D30" s="680"/>
      <c r="E30" s="587"/>
      <c r="F30" s="587"/>
      <c r="G30" s="587"/>
      <c r="H30" s="587"/>
      <c r="I30" s="587"/>
      <c r="J30" s="680"/>
      <c r="K30" s="587"/>
      <c r="L30" s="587"/>
      <c r="M30" s="587"/>
      <c r="N30" s="587"/>
      <c r="O30" s="589"/>
      <c r="P30" s="589"/>
    </row>
    <row r="31" spans="1:6" ht="15.75">
      <c r="A31" s="162" t="s">
        <v>59</v>
      </c>
      <c r="B31" s="285" t="s">
        <v>60</v>
      </c>
      <c r="C31" s="162"/>
      <c r="D31" s="96"/>
      <c r="E31" s="96"/>
      <c r="F31" s="96"/>
    </row>
    <row r="32" spans="1:6" ht="15.75">
      <c r="A32" s="96"/>
      <c r="B32" s="169"/>
      <c r="C32" s="96"/>
      <c r="D32" s="96"/>
      <c r="E32" s="96"/>
      <c r="F32" s="96"/>
    </row>
    <row r="33" spans="1:8" ht="15">
      <c r="A33" t="s">
        <v>100</v>
      </c>
      <c r="H33" t="s">
        <v>101</v>
      </c>
    </row>
  </sheetData>
  <sheetProtection/>
  <mergeCells count="30">
    <mergeCell ref="F10:G10"/>
    <mergeCell ref="A16:C16"/>
    <mergeCell ref="H16:I16"/>
    <mergeCell ref="M16:N16"/>
    <mergeCell ref="H14:I14"/>
    <mergeCell ref="F14:G14"/>
    <mergeCell ref="K14:L14"/>
    <mergeCell ref="K29:L29"/>
    <mergeCell ref="K11:L11"/>
    <mergeCell ref="M29:N29"/>
    <mergeCell ref="M11:N11"/>
    <mergeCell ref="A28:C28"/>
    <mergeCell ref="H28:I28"/>
    <mergeCell ref="M28:N28"/>
    <mergeCell ref="F24:G24"/>
    <mergeCell ref="F23:G23"/>
    <mergeCell ref="K24:L24"/>
    <mergeCell ref="F19:G19"/>
    <mergeCell ref="K19:L19"/>
    <mergeCell ref="F20:G20"/>
    <mergeCell ref="A18:C18"/>
    <mergeCell ref="F18:G18"/>
    <mergeCell ref="K23:L23"/>
    <mergeCell ref="M8:N8"/>
    <mergeCell ref="K13:L13"/>
    <mergeCell ref="K8:L8"/>
    <mergeCell ref="K18:L18"/>
    <mergeCell ref="K20:L20"/>
    <mergeCell ref="K12:L12"/>
    <mergeCell ref="K10:L10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32"/>
  <sheetViews>
    <sheetView zoomScalePageLayoutView="0" workbookViewId="0" topLeftCell="A34">
      <selection activeCell="C34" sqref="C34"/>
    </sheetView>
  </sheetViews>
  <sheetFormatPr defaultColWidth="9.140625" defaultRowHeight="15"/>
  <cols>
    <col min="3" max="3" width="23.7109375" style="0" customWidth="1"/>
    <col min="10" max="10" width="10.28125" style="0" customWidth="1"/>
    <col min="15" max="15" width="9.7109375" style="0" customWidth="1"/>
    <col min="16" max="16" width="9.8515625" style="0" customWidth="1"/>
  </cols>
  <sheetData>
    <row r="2" spans="4:11" ht="21">
      <c r="D2" s="2"/>
      <c r="E2" s="3" t="s">
        <v>36</v>
      </c>
      <c r="F2" s="3"/>
      <c r="G2" s="3"/>
      <c r="H2" s="3"/>
      <c r="I2" s="2"/>
      <c r="J2" s="2"/>
      <c r="K2" s="1"/>
    </row>
    <row r="3" spans="4:14" ht="21">
      <c r="D3" s="1"/>
      <c r="E3" s="286" t="s">
        <v>102</v>
      </c>
      <c r="F3" s="286"/>
      <c r="G3" s="286"/>
      <c r="H3" s="286"/>
      <c r="I3" s="287"/>
      <c r="J3" s="287"/>
      <c r="K3" s="288"/>
      <c r="L3" s="273" t="s">
        <v>103</v>
      </c>
      <c r="M3" s="273"/>
      <c r="N3" s="273"/>
    </row>
    <row r="4" spans="4:14" ht="21.75" thickBot="1">
      <c r="D4" s="1"/>
      <c r="E4" s="289"/>
      <c r="F4" s="289"/>
      <c r="G4" s="289"/>
      <c r="H4" s="289"/>
      <c r="I4" s="1"/>
      <c r="J4" s="1"/>
      <c r="K4" s="290"/>
      <c r="L4" s="273"/>
      <c r="M4" s="273"/>
      <c r="N4" s="273"/>
    </row>
    <row r="5" spans="1:14" ht="16.5" thickBot="1">
      <c r="A5" s="197"/>
      <c r="B5" s="198"/>
      <c r="C5" s="198"/>
      <c r="D5" s="199"/>
      <c r="E5" s="200"/>
      <c r="F5" s="201"/>
      <c r="G5" s="201" t="s">
        <v>2</v>
      </c>
      <c r="H5" s="201"/>
      <c r="I5" s="202"/>
      <c r="J5" s="200"/>
      <c r="K5" s="201"/>
      <c r="L5" s="201" t="s">
        <v>55</v>
      </c>
      <c r="M5" s="201"/>
      <c r="N5" s="202"/>
    </row>
    <row r="6" spans="1:14" ht="15.75">
      <c r="A6" s="203" t="s">
        <v>3</v>
      </c>
      <c r="B6" s="204"/>
      <c r="C6" s="204"/>
      <c r="D6" s="205" t="s">
        <v>4</v>
      </c>
      <c r="E6" s="205" t="s">
        <v>5</v>
      </c>
      <c r="F6" s="203" t="s">
        <v>6</v>
      </c>
      <c r="G6" s="206"/>
      <c r="H6" s="204" t="s">
        <v>7</v>
      </c>
      <c r="I6" s="204"/>
      <c r="J6" s="205" t="s">
        <v>5</v>
      </c>
      <c r="K6" s="203" t="s">
        <v>6</v>
      </c>
      <c r="L6" s="206"/>
      <c r="M6" s="204" t="s">
        <v>7</v>
      </c>
      <c r="N6" s="206"/>
    </row>
    <row r="7" spans="1:14" ht="16.5" thickBot="1">
      <c r="A7" s="207"/>
      <c r="B7" s="208"/>
      <c r="C7" s="208"/>
      <c r="D7" s="209"/>
      <c r="E7" s="209"/>
      <c r="F7" s="207" t="s">
        <v>8</v>
      </c>
      <c r="G7" s="210"/>
      <c r="H7" s="208" t="s">
        <v>9</v>
      </c>
      <c r="I7" s="208"/>
      <c r="J7" s="209"/>
      <c r="K7" s="207" t="s">
        <v>8</v>
      </c>
      <c r="L7" s="210"/>
      <c r="M7" s="208" t="s">
        <v>9</v>
      </c>
      <c r="N7" s="210"/>
    </row>
    <row r="8" spans="1:16" ht="15">
      <c r="A8" s="594" t="s">
        <v>10</v>
      </c>
      <c r="B8" s="595"/>
      <c r="C8" s="595"/>
      <c r="D8" s="596" t="s">
        <v>39</v>
      </c>
      <c r="E8" s="597">
        <v>3224.6</v>
      </c>
      <c r="F8" s="598"/>
      <c r="G8" s="599"/>
      <c r="H8" s="713"/>
      <c r="I8" s="713"/>
      <c r="J8" s="597">
        <v>358474.55</v>
      </c>
      <c r="K8" s="877">
        <v>111574.55</v>
      </c>
      <c r="L8" s="878"/>
      <c r="M8" s="877">
        <v>246900</v>
      </c>
      <c r="N8" s="878"/>
      <c r="O8" s="589"/>
      <c r="P8" s="589"/>
    </row>
    <row r="9" spans="1:16" ht="15">
      <c r="A9" s="512" t="s">
        <v>12</v>
      </c>
      <c r="B9" s="513"/>
      <c r="C9" s="513"/>
      <c r="D9" s="398"/>
      <c r="E9" s="398"/>
      <c r="F9" s="703"/>
      <c r="G9" s="704"/>
      <c r="H9" s="759"/>
      <c r="I9" s="759"/>
      <c r="J9" s="398"/>
      <c r="K9" s="703"/>
      <c r="L9" s="704"/>
      <c r="M9" s="759"/>
      <c r="N9" s="704"/>
      <c r="O9" s="762" t="s">
        <v>13</v>
      </c>
      <c r="P9" s="602">
        <v>14315.4</v>
      </c>
    </row>
    <row r="10" spans="1:16" ht="15.75">
      <c r="A10" s="695" t="s">
        <v>14</v>
      </c>
      <c r="B10" s="633"/>
      <c r="C10" s="633"/>
      <c r="D10" s="398" t="s">
        <v>15</v>
      </c>
      <c r="E10" s="398">
        <v>99.92</v>
      </c>
      <c r="F10" s="885">
        <v>99.92</v>
      </c>
      <c r="G10" s="886"/>
      <c r="H10" s="759"/>
      <c r="I10" s="759"/>
      <c r="J10" s="398">
        <v>13188.44</v>
      </c>
      <c r="K10" s="885">
        <v>13188.44</v>
      </c>
      <c r="L10" s="886"/>
      <c r="M10" s="703"/>
      <c r="N10" s="520"/>
      <c r="O10" s="601" t="s">
        <v>57</v>
      </c>
      <c r="P10" s="602">
        <v>87633.72</v>
      </c>
    </row>
    <row r="11" spans="1:17" ht="15.75">
      <c r="A11" s="521" t="s">
        <v>17</v>
      </c>
      <c r="B11" s="522"/>
      <c r="C11" s="522"/>
      <c r="D11" s="398"/>
      <c r="E11" s="398"/>
      <c r="F11" s="703"/>
      <c r="G11" s="704"/>
      <c r="H11" s="759"/>
      <c r="I11" s="759"/>
      <c r="J11" s="398">
        <v>308520</v>
      </c>
      <c r="K11" s="885">
        <v>61620</v>
      </c>
      <c r="L11" s="886"/>
      <c r="M11" s="885">
        <v>246900</v>
      </c>
      <c r="N11" s="886"/>
      <c r="O11" s="601" t="s">
        <v>322</v>
      </c>
      <c r="P11" s="602">
        <v>243336.99</v>
      </c>
      <c r="Q11" s="62"/>
    </row>
    <row r="12" spans="1:16" ht="16.5" thickBot="1">
      <c r="A12" s="524" t="s">
        <v>19</v>
      </c>
      <c r="B12" s="525"/>
      <c r="C12" s="525"/>
      <c r="D12" s="526"/>
      <c r="E12" s="526"/>
      <c r="F12" s="527"/>
      <c r="G12" s="528"/>
      <c r="H12" s="529"/>
      <c r="I12" s="529"/>
      <c r="J12" s="526">
        <f>P14-J10-J11</f>
        <v>36766.109999999986</v>
      </c>
      <c r="K12" s="893">
        <v>36766.11</v>
      </c>
      <c r="L12" s="894"/>
      <c r="M12" s="529"/>
      <c r="N12" s="528"/>
      <c r="O12" s="601" t="s">
        <v>18</v>
      </c>
      <c r="P12" s="574">
        <v>13188.44</v>
      </c>
    </row>
    <row r="13" spans="1:17" ht="16.5" thickBot="1">
      <c r="A13" s="532" t="s">
        <v>21</v>
      </c>
      <c r="B13" s="533"/>
      <c r="C13" s="533"/>
      <c r="D13" s="535"/>
      <c r="E13" s="535"/>
      <c r="F13" s="707"/>
      <c r="G13" s="708"/>
      <c r="H13" s="732"/>
      <c r="I13" s="732"/>
      <c r="J13" s="535"/>
      <c r="K13" s="877"/>
      <c r="L13" s="878"/>
      <c r="M13" s="707"/>
      <c r="N13" s="708"/>
      <c r="O13" s="613" t="s">
        <v>22</v>
      </c>
      <c r="P13" s="525"/>
      <c r="Q13">
        <v>16249.92</v>
      </c>
    </row>
    <row r="14" spans="1:18" ht="15.75">
      <c r="A14" s="521" t="s">
        <v>43</v>
      </c>
      <c r="B14" s="522"/>
      <c r="C14" s="522"/>
      <c r="D14" s="398"/>
      <c r="E14" s="398"/>
      <c r="F14" s="399"/>
      <c r="G14" s="704"/>
      <c r="H14" s="401"/>
      <c r="I14" s="759"/>
      <c r="J14" s="398"/>
      <c r="K14" s="399"/>
      <c r="L14" s="704"/>
      <c r="M14" s="703"/>
      <c r="N14" s="704"/>
      <c r="O14" s="589"/>
      <c r="P14" s="602">
        <f>SUM(P9:P13)</f>
        <v>358474.55</v>
      </c>
      <c r="R14" t="s">
        <v>318</v>
      </c>
    </row>
    <row r="15" spans="1:16" ht="15.75">
      <c r="A15" s="521" t="s">
        <v>44</v>
      </c>
      <c r="B15" s="522"/>
      <c r="C15" s="522"/>
      <c r="D15" s="398"/>
      <c r="E15" s="398"/>
      <c r="F15" s="399"/>
      <c r="G15" s="704"/>
      <c r="H15" s="401"/>
      <c r="I15" s="759"/>
      <c r="J15" s="398"/>
      <c r="K15" s="399"/>
      <c r="L15" s="704"/>
      <c r="M15" s="703"/>
      <c r="N15" s="704"/>
      <c r="O15" s="589"/>
      <c r="P15" s="589"/>
    </row>
    <row r="16" spans="1:16" ht="15.75">
      <c r="A16" s="843" t="s">
        <v>319</v>
      </c>
      <c r="B16" s="779"/>
      <c r="C16" s="779"/>
      <c r="D16" s="844" t="s">
        <v>321</v>
      </c>
      <c r="E16" s="844">
        <v>10</v>
      </c>
      <c r="F16" s="845"/>
      <c r="G16" s="520"/>
      <c r="H16" s="582">
        <v>10</v>
      </c>
      <c r="I16" s="722"/>
      <c r="J16" s="516">
        <v>236500</v>
      </c>
      <c r="K16" s="572"/>
      <c r="L16" s="520"/>
      <c r="M16" s="895">
        <v>236500</v>
      </c>
      <c r="N16" s="896"/>
      <c r="O16" s="589"/>
      <c r="P16" s="589">
        <f>P9+P10+P11+P12</f>
        <v>358474.55</v>
      </c>
    </row>
    <row r="17" spans="1:16" ht="15.75">
      <c r="A17" s="843" t="s">
        <v>320</v>
      </c>
      <c r="B17" s="846"/>
      <c r="C17" s="779"/>
      <c r="D17" s="844"/>
      <c r="E17" s="844"/>
      <c r="F17" s="845"/>
      <c r="G17" s="520"/>
      <c r="H17" s="582"/>
      <c r="I17" s="722"/>
      <c r="J17" s="516"/>
      <c r="K17" s="572"/>
      <c r="L17" s="520"/>
      <c r="M17" s="571"/>
      <c r="N17" s="520"/>
      <c r="O17" s="589"/>
      <c r="P17" s="589"/>
    </row>
    <row r="18" spans="1:16" ht="15.75">
      <c r="A18" s="616" t="s">
        <v>23</v>
      </c>
      <c r="B18" s="617"/>
      <c r="C18" s="617"/>
      <c r="D18" s="607"/>
      <c r="E18" s="607"/>
      <c r="F18" s="619"/>
      <c r="G18" s="704"/>
      <c r="H18" s="401"/>
      <c r="I18" s="759"/>
      <c r="J18" s="398"/>
      <c r="K18" s="399"/>
      <c r="L18" s="704"/>
      <c r="M18" s="703"/>
      <c r="N18" s="704"/>
      <c r="O18" s="589"/>
      <c r="P18" s="589"/>
    </row>
    <row r="19" spans="1:16" ht="15.75">
      <c r="A19" s="616" t="s">
        <v>24</v>
      </c>
      <c r="B19" s="617"/>
      <c r="C19" s="617"/>
      <c r="D19" s="607"/>
      <c r="E19" s="607"/>
      <c r="F19" s="619"/>
      <c r="G19" s="704"/>
      <c r="H19" s="401"/>
      <c r="I19" s="759"/>
      <c r="J19" s="398"/>
      <c r="K19" s="399"/>
      <c r="L19" s="704"/>
      <c r="M19" s="703"/>
      <c r="N19" s="704"/>
      <c r="O19" s="589"/>
      <c r="P19" s="589"/>
    </row>
    <row r="20" spans="1:16" ht="15.75">
      <c r="A20" s="847" t="s">
        <v>25</v>
      </c>
      <c r="B20" s="622"/>
      <c r="C20" s="622"/>
      <c r="D20" s="607" t="s">
        <v>45</v>
      </c>
      <c r="E20" s="607">
        <v>2</v>
      </c>
      <c r="F20" s="619">
        <v>2</v>
      </c>
      <c r="G20" s="725"/>
      <c r="H20" s="620"/>
      <c r="I20" s="734"/>
      <c r="J20" s="607">
        <v>12000</v>
      </c>
      <c r="K20" s="888">
        <v>12000</v>
      </c>
      <c r="L20" s="889"/>
      <c r="M20" s="703"/>
      <c r="N20" s="704"/>
      <c r="O20" s="589"/>
      <c r="P20" s="589"/>
    </row>
    <row r="21" spans="1:16" ht="15.75">
      <c r="A21" s="848" t="s">
        <v>190</v>
      </c>
      <c r="B21" s="849"/>
      <c r="C21" s="849"/>
      <c r="D21" s="764" t="s">
        <v>33</v>
      </c>
      <c r="E21" s="764">
        <v>6</v>
      </c>
      <c r="F21" s="766">
        <v>6</v>
      </c>
      <c r="G21" s="765"/>
      <c r="H21" s="850"/>
      <c r="I21" s="851"/>
      <c r="J21" s="764">
        <v>1620</v>
      </c>
      <c r="K21" s="883">
        <v>1620</v>
      </c>
      <c r="L21" s="884"/>
      <c r="M21" s="711"/>
      <c r="N21" s="712"/>
      <c r="O21" s="589"/>
      <c r="P21" s="589"/>
    </row>
    <row r="22" spans="1:16" ht="15.75">
      <c r="A22" s="922" t="s">
        <v>317</v>
      </c>
      <c r="B22" s="923"/>
      <c r="C22" s="924"/>
      <c r="D22" s="591"/>
      <c r="E22" s="591"/>
      <c r="F22" s="852"/>
      <c r="G22" s="726"/>
      <c r="H22" s="853"/>
      <c r="I22" s="615"/>
      <c r="J22" s="591"/>
      <c r="K22" s="852"/>
      <c r="L22" s="726"/>
      <c r="M22" s="723"/>
      <c r="N22" s="724"/>
      <c r="O22" s="589"/>
      <c r="P22" s="589"/>
    </row>
    <row r="23" spans="1:16" ht="15.75">
      <c r="A23" s="616" t="s">
        <v>27</v>
      </c>
      <c r="B23" s="617"/>
      <c r="C23" s="617"/>
      <c r="D23" s="607"/>
      <c r="E23" s="607"/>
      <c r="F23" s="619"/>
      <c r="G23" s="704"/>
      <c r="H23" s="401"/>
      <c r="I23" s="759"/>
      <c r="J23" s="398"/>
      <c r="K23" s="399"/>
      <c r="L23" s="704"/>
      <c r="M23" s="703"/>
      <c r="N23" s="520"/>
      <c r="O23" s="589"/>
      <c r="P23" s="589"/>
    </row>
    <row r="24" spans="1:16" ht="15.75">
      <c r="A24" s="616" t="s">
        <v>28</v>
      </c>
      <c r="B24" s="617"/>
      <c r="C24" s="617"/>
      <c r="D24" s="607"/>
      <c r="E24" s="607"/>
      <c r="F24" s="619"/>
      <c r="G24" s="704"/>
      <c r="H24" s="401"/>
      <c r="I24" s="759"/>
      <c r="J24" s="398"/>
      <c r="K24" s="399"/>
      <c r="L24" s="704"/>
      <c r="M24" s="703"/>
      <c r="N24" s="704"/>
      <c r="O24" s="589"/>
      <c r="P24" s="589"/>
    </row>
    <row r="25" spans="1:16" ht="15.75">
      <c r="A25" s="880" t="s">
        <v>171</v>
      </c>
      <c r="B25" s="881"/>
      <c r="C25" s="882"/>
      <c r="D25" s="607" t="s">
        <v>172</v>
      </c>
      <c r="E25" s="607">
        <v>52</v>
      </c>
      <c r="F25" s="619"/>
      <c r="G25" s="725"/>
      <c r="H25" s="888">
        <v>52</v>
      </c>
      <c r="I25" s="889"/>
      <c r="J25" s="607">
        <v>10400</v>
      </c>
      <c r="K25" s="619"/>
      <c r="L25" s="725"/>
      <c r="M25" s="888">
        <v>10400</v>
      </c>
      <c r="N25" s="889"/>
      <c r="O25" s="589"/>
      <c r="P25" s="589"/>
    </row>
    <row r="26" spans="1:16" ht="15.75">
      <c r="A26" s="709" t="s">
        <v>323</v>
      </c>
      <c r="B26" s="710"/>
      <c r="C26" s="710"/>
      <c r="D26" s="607" t="s">
        <v>11</v>
      </c>
      <c r="E26" s="607">
        <v>60</v>
      </c>
      <c r="F26" s="888">
        <v>60</v>
      </c>
      <c r="G26" s="889"/>
      <c r="H26" s="734"/>
      <c r="I26" s="734"/>
      <c r="J26" s="607">
        <v>48000</v>
      </c>
      <c r="K26" s="883">
        <v>48000</v>
      </c>
      <c r="L26" s="884"/>
      <c r="M26" s="888"/>
      <c r="N26" s="889"/>
      <c r="O26" s="589"/>
      <c r="P26" s="589"/>
    </row>
    <row r="27" spans="1:16" ht="15.75">
      <c r="A27" s="616" t="s">
        <v>67</v>
      </c>
      <c r="B27" s="617"/>
      <c r="C27" s="622"/>
      <c r="D27" s="607"/>
      <c r="E27" s="607"/>
      <c r="F27" s="619"/>
      <c r="G27" s="704"/>
      <c r="H27" s="401"/>
      <c r="I27" s="759"/>
      <c r="J27" s="398"/>
      <c r="K27" s="399"/>
      <c r="L27" s="704"/>
      <c r="M27" s="723"/>
      <c r="N27" s="520"/>
      <c r="O27" s="589"/>
      <c r="P27" s="589"/>
    </row>
    <row r="28" spans="1:16" ht="15.75" thickBot="1">
      <c r="A28" s="696"/>
      <c r="B28" s="670"/>
      <c r="C28" s="670"/>
      <c r="D28" s="526"/>
      <c r="E28" s="526"/>
      <c r="F28" s="583"/>
      <c r="G28" s="528"/>
      <c r="H28" s="529"/>
      <c r="I28" s="529"/>
      <c r="J28" s="526"/>
      <c r="K28" s="583"/>
      <c r="L28" s="528"/>
      <c r="M28" s="527"/>
      <c r="N28" s="706"/>
      <c r="O28" s="589"/>
      <c r="P28" s="589"/>
    </row>
    <row r="29" spans="11:15" ht="15">
      <c r="K29" s="925"/>
      <c r="L29" s="925"/>
      <c r="M29" s="925"/>
      <c r="N29" s="925"/>
      <c r="O29" s="96"/>
    </row>
    <row r="30" spans="1:15" ht="15.75">
      <c r="A30" s="96" t="s">
        <v>59</v>
      </c>
      <c r="B30" s="169" t="s">
        <v>60</v>
      </c>
      <c r="C30" s="96"/>
      <c r="D30" s="96"/>
      <c r="E30" s="96"/>
      <c r="F30" s="96"/>
      <c r="M30" s="96"/>
      <c r="N30" s="96"/>
      <c r="O30" s="96"/>
    </row>
    <row r="31" spans="1:6" ht="15.75">
      <c r="A31" s="96"/>
      <c r="B31" s="169"/>
      <c r="C31" s="96"/>
      <c r="D31" s="96"/>
      <c r="E31" s="96"/>
      <c r="F31" s="96"/>
    </row>
    <row r="32" ht="15">
      <c r="A32" t="s">
        <v>104</v>
      </c>
    </row>
  </sheetData>
  <sheetProtection/>
  <mergeCells count="20">
    <mergeCell ref="K29:L29"/>
    <mergeCell ref="M29:N29"/>
    <mergeCell ref="K11:L11"/>
    <mergeCell ref="M11:N11"/>
    <mergeCell ref="M8:N8"/>
    <mergeCell ref="K8:L8"/>
    <mergeCell ref="K12:L12"/>
    <mergeCell ref="K13:L13"/>
    <mergeCell ref="F26:G26"/>
    <mergeCell ref="A25:C25"/>
    <mergeCell ref="H25:I25"/>
    <mergeCell ref="M25:N25"/>
    <mergeCell ref="F10:G10"/>
    <mergeCell ref="K10:L10"/>
    <mergeCell ref="M26:N26"/>
    <mergeCell ref="K26:L26"/>
    <mergeCell ref="A22:C22"/>
    <mergeCell ref="K21:L21"/>
    <mergeCell ref="M16:N16"/>
    <mergeCell ref="K20:L20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7"/>
  <sheetViews>
    <sheetView tabSelected="1" zoomScalePageLayoutView="0" workbookViewId="0" topLeftCell="A1">
      <selection activeCell="T18" sqref="T18"/>
    </sheetView>
  </sheetViews>
  <sheetFormatPr defaultColWidth="9.140625" defaultRowHeight="15"/>
  <cols>
    <col min="3" max="3" width="23.7109375" style="0" customWidth="1"/>
    <col min="16" max="16" width="11.421875" style="0" customWidth="1"/>
  </cols>
  <sheetData>
    <row r="2" spans="2:12" ht="21">
      <c r="B2" s="194"/>
      <c r="C2" s="194"/>
      <c r="D2" s="2"/>
      <c r="E2" s="3" t="s">
        <v>36</v>
      </c>
      <c r="F2" s="3"/>
      <c r="G2" s="3"/>
      <c r="H2" s="3"/>
      <c r="I2" s="2"/>
      <c r="J2" s="2"/>
      <c r="K2" s="295"/>
      <c r="L2" s="4"/>
    </row>
    <row r="3" spans="2:14" ht="21.75" thickBot="1">
      <c r="B3" s="194"/>
      <c r="C3" s="194"/>
      <c r="D3" s="170"/>
      <c r="E3" s="293" t="s">
        <v>105</v>
      </c>
      <c r="F3" s="294"/>
      <c r="G3" s="294"/>
      <c r="H3" s="294"/>
      <c r="I3" s="170"/>
      <c r="J3" s="170"/>
      <c r="K3" s="296"/>
      <c r="L3" s="10" t="s">
        <v>106</v>
      </c>
      <c r="M3" s="253"/>
      <c r="N3" s="297"/>
    </row>
    <row r="4" spans="1:14" ht="16.5" thickBot="1">
      <c r="A4" s="197"/>
      <c r="B4" s="198"/>
      <c r="C4" s="198"/>
      <c r="D4" s="199"/>
      <c r="E4" s="277"/>
      <c r="F4" s="278"/>
      <c r="G4" s="278" t="s">
        <v>2</v>
      </c>
      <c r="H4" s="278"/>
      <c r="I4" s="279"/>
      <c r="J4" s="197"/>
      <c r="K4" s="198"/>
      <c r="L4" s="198" t="s">
        <v>55</v>
      </c>
      <c r="M4" s="198"/>
      <c r="N4" s="298"/>
    </row>
    <row r="5" spans="1:14" ht="15.75">
      <c r="A5" s="203" t="s">
        <v>3</v>
      </c>
      <c r="B5" s="204"/>
      <c r="C5" s="204"/>
      <c r="D5" s="205" t="s">
        <v>4</v>
      </c>
      <c r="E5" s="205" t="s">
        <v>5</v>
      </c>
      <c r="F5" s="203" t="s">
        <v>6</v>
      </c>
      <c r="G5" s="206"/>
      <c r="H5" s="204" t="s">
        <v>7</v>
      </c>
      <c r="I5" s="204"/>
      <c r="J5" s="199" t="s">
        <v>5</v>
      </c>
      <c r="K5" s="197" t="s">
        <v>6</v>
      </c>
      <c r="L5" s="298"/>
      <c r="M5" s="198" t="s">
        <v>7</v>
      </c>
      <c r="N5" s="298"/>
    </row>
    <row r="6" spans="1:14" ht="16.5" thickBot="1">
      <c r="A6" s="207"/>
      <c r="B6" s="208"/>
      <c r="C6" s="208"/>
      <c r="D6" s="209"/>
      <c r="E6" s="209"/>
      <c r="F6" s="207" t="s">
        <v>8</v>
      </c>
      <c r="G6" s="210"/>
      <c r="H6" s="208" t="s">
        <v>9</v>
      </c>
      <c r="I6" s="208"/>
      <c r="J6" s="209"/>
      <c r="K6" s="207" t="s">
        <v>8</v>
      </c>
      <c r="L6" s="210"/>
      <c r="M6" s="208" t="s">
        <v>9</v>
      </c>
      <c r="N6" s="210"/>
    </row>
    <row r="7" spans="1:16" ht="15">
      <c r="A7" s="232" t="s">
        <v>10</v>
      </c>
      <c r="B7" s="233"/>
      <c r="C7" s="233"/>
      <c r="D7" s="234" t="s">
        <v>39</v>
      </c>
      <c r="E7" s="267">
        <v>11234.2</v>
      </c>
      <c r="F7" s="485"/>
      <c r="G7" s="506"/>
      <c r="H7" s="486"/>
      <c r="I7" s="486"/>
      <c r="J7" s="267">
        <v>86303.94</v>
      </c>
      <c r="K7" s="901">
        <v>46303.94</v>
      </c>
      <c r="L7" s="902"/>
      <c r="M7" s="901">
        <v>40000</v>
      </c>
      <c r="N7" s="902"/>
      <c r="O7" s="32"/>
      <c r="P7" s="32"/>
    </row>
    <row r="8" spans="1:16" ht="15">
      <c r="A8" s="183" t="s">
        <v>12</v>
      </c>
      <c r="B8" s="75"/>
      <c r="C8" s="75"/>
      <c r="D8" s="59"/>
      <c r="E8" s="59"/>
      <c r="F8" s="452"/>
      <c r="G8" s="453"/>
      <c r="H8" s="481"/>
      <c r="I8" s="481"/>
      <c r="J8" s="59"/>
      <c r="K8" s="481"/>
      <c r="L8" s="481"/>
      <c r="M8" s="497"/>
      <c r="N8" s="498"/>
      <c r="O8" s="105" t="s">
        <v>13</v>
      </c>
      <c r="P8" s="488">
        <v>1348.56</v>
      </c>
    </row>
    <row r="9" spans="1:16" ht="15.75">
      <c r="A9" s="81" t="s">
        <v>14</v>
      </c>
      <c r="B9" s="82"/>
      <c r="C9" s="82"/>
      <c r="D9" s="225" t="s">
        <v>15</v>
      </c>
      <c r="E9" s="225">
        <v>214.44</v>
      </c>
      <c r="F9" s="908">
        <v>214.44</v>
      </c>
      <c r="G9" s="909"/>
      <c r="H9" s="94"/>
      <c r="I9" s="94"/>
      <c r="J9" s="59">
        <v>28303.94</v>
      </c>
      <c r="K9" s="908">
        <v>28303.94</v>
      </c>
      <c r="L9" s="909"/>
      <c r="M9" s="229"/>
      <c r="N9" s="227"/>
      <c r="O9" s="105" t="s">
        <v>57</v>
      </c>
      <c r="P9" s="488">
        <v>122415.6</v>
      </c>
    </row>
    <row r="10" spans="1:16" ht="15.75">
      <c r="A10" s="57" t="s">
        <v>17</v>
      </c>
      <c r="B10" s="58"/>
      <c r="C10" s="58"/>
      <c r="D10" s="59"/>
      <c r="E10" s="59"/>
      <c r="F10" s="452"/>
      <c r="G10" s="453"/>
      <c r="H10" s="481"/>
      <c r="I10" s="481"/>
      <c r="J10" s="59">
        <v>58000</v>
      </c>
      <c r="K10" s="908">
        <v>18000</v>
      </c>
      <c r="L10" s="909"/>
      <c r="M10" s="908">
        <v>40000</v>
      </c>
      <c r="N10" s="909"/>
      <c r="O10" s="105" t="s">
        <v>288</v>
      </c>
      <c r="P10" s="494">
        <v>315030.83</v>
      </c>
    </row>
    <row r="11" spans="1:16" ht="16.5" thickBot="1">
      <c r="A11" s="240" t="s">
        <v>19</v>
      </c>
      <c r="B11" s="241"/>
      <c r="C11" s="241"/>
      <c r="D11" s="89"/>
      <c r="E11" s="89"/>
      <c r="F11" s="131"/>
      <c r="G11" s="132"/>
      <c r="H11" s="133"/>
      <c r="I11" s="133"/>
      <c r="J11" s="89"/>
      <c r="K11" s="133"/>
      <c r="L11" s="133"/>
      <c r="M11" s="131"/>
      <c r="N11" s="132"/>
      <c r="O11" s="105" t="s">
        <v>18</v>
      </c>
      <c r="P11" s="95">
        <v>28303.94</v>
      </c>
    </row>
    <row r="12" spans="1:17" ht="16.5" thickBot="1">
      <c r="A12" s="51" t="s">
        <v>21</v>
      </c>
      <c r="B12" s="52"/>
      <c r="C12" s="329"/>
      <c r="D12" s="451"/>
      <c r="E12" s="53"/>
      <c r="F12" s="55"/>
      <c r="G12" s="54"/>
      <c r="H12" s="450"/>
      <c r="I12" s="54"/>
      <c r="J12" s="53"/>
      <c r="K12" s="54"/>
      <c r="L12" s="54"/>
      <c r="M12" s="646"/>
      <c r="N12" s="451"/>
      <c r="O12" s="409" t="s">
        <v>22</v>
      </c>
      <c r="P12" s="88"/>
      <c r="Q12">
        <v>2921.8</v>
      </c>
    </row>
    <row r="13" spans="1:16" ht="15.75">
      <c r="A13" s="57" t="s">
        <v>43</v>
      </c>
      <c r="B13" s="58"/>
      <c r="C13" s="268"/>
      <c r="D13" s="453"/>
      <c r="E13" s="59"/>
      <c r="F13" s="61"/>
      <c r="G13" s="481"/>
      <c r="H13" s="452"/>
      <c r="I13" s="481"/>
      <c r="J13" s="59"/>
      <c r="K13" s="481"/>
      <c r="L13" s="481"/>
      <c r="M13" s="124"/>
      <c r="N13" s="453"/>
      <c r="O13" s="105"/>
      <c r="P13" s="488">
        <v>-162962.73</v>
      </c>
    </row>
    <row r="14" spans="1:16" ht="15.75">
      <c r="A14" s="57" t="s">
        <v>44</v>
      </c>
      <c r="B14" s="58"/>
      <c r="C14" s="268"/>
      <c r="D14" s="453"/>
      <c r="E14" s="59"/>
      <c r="F14" s="61"/>
      <c r="G14" s="481"/>
      <c r="H14" s="452"/>
      <c r="I14" s="481"/>
      <c r="J14" s="59"/>
      <c r="K14" s="481"/>
      <c r="L14" s="481"/>
      <c r="M14" s="124"/>
      <c r="N14" s="453"/>
      <c r="O14" s="32"/>
      <c r="P14" s="32"/>
    </row>
    <row r="15" spans="1:16" ht="15.75">
      <c r="A15" s="150" t="s">
        <v>23</v>
      </c>
      <c r="B15" s="147"/>
      <c r="C15" s="214"/>
      <c r="D15" s="457"/>
      <c r="E15" s="148"/>
      <c r="F15" s="216"/>
      <c r="G15" s="444"/>
      <c r="H15" s="157"/>
      <c r="I15" s="152"/>
      <c r="J15" s="156"/>
      <c r="K15" s="152"/>
      <c r="L15" s="152"/>
      <c r="M15" s="159"/>
      <c r="N15" s="457"/>
      <c r="O15" s="299"/>
      <c r="P15" s="32"/>
    </row>
    <row r="16" spans="1:16" ht="15.75">
      <c r="A16" s="150" t="s">
        <v>24</v>
      </c>
      <c r="B16" s="147"/>
      <c r="C16" s="214"/>
      <c r="D16" s="457"/>
      <c r="E16" s="148"/>
      <c r="F16" s="216"/>
      <c r="G16" s="444"/>
      <c r="H16" s="456"/>
      <c r="I16" s="444"/>
      <c r="J16" s="156"/>
      <c r="K16" s="152"/>
      <c r="L16" s="152"/>
      <c r="M16" s="159"/>
      <c r="N16" s="457"/>
      <c r="O16" s="162"/>
      <c r="P16" s="32"/>
    </row>
    <row r="17" spans="1:16" ht="15.75">
      <c r="A17" s="154" t="s">
        <v>107</v>
      </c>
      <c r="B17" s="155"/>
      <c r="C17" s="280"/>
      <c r="D17" s="158" t="s">
        <v>45</v>
      </c>
      <c r="E17" s="156">
        <v>3</v>
      </c>
      <c r="F17" s="292">
        <v>3</v>
      </c>
      <c r="G17" s="152"/>
      <c r="H17" s="157"/>
      <c r="I17" s="152"/>
      <c r="J17" s="156">
        <v>18000</v>
      </c>
      <c r="K17" s="300">
        <v>18000</v>
      </c>
      <c r="L17" s="152"/>
      <c r="M17" s="159"/>
      <c r="N17" s="158"/>
      <c r="O17" s="299"/>
      <c r="P17" s="32"/>
    </row>
    <row r="18" spans="1:16" ht="15.75">
      <c r="A18" s="150" t="s">
        <v>27</v>
      </c>
      <c r="B18" s="147"/>
      <c r="C18" s="214"/>
      <c r="D18" s="457"/>
      <c r="E18" s="148"/>
      <c r="F18" s="216"/>
      <c r="G18" s="444"/>
      <c r="H18" s="456"/>
      <c r="I18" s="444"/>
      <c r="J18" s="148"/>
      <c r="K18" s="215"/>
      <c r="L18" s="215"/>
      <c r="M18" s="149"/>
      <c r="N18" s="457"/>
      <c r="O18" s="299"/>
      <c r="P18" s="32"/>
    </row>
    <row r="19" spans="1:16" ht="15.75">
      <c r="A19" s="281" t="s">
        <v>28</v>
      </c>
      <c r="B19" s="282"/>
      <c r="C19" s="283"/>
      <c r="D19" s="158"/>
      <c r="E19" s="156"/>
      <c r="F19" s="292"/>
      <c r="G19" s="152"/>
      <c r="H19" s="157"/>
      <c r="I19" s="152"/>
      <c r="J19" s="156"/>
      <c r="K19" s="301"/>
      <c r="L19" s="301"/>
      <c r="M19" s="159"/>
      <c r="N19" s="158"/>
      <c r="O19" s="299"/>
      <c r="P19" s="32"/>
    </row>
    <row r="20" spans="1:16" ht="15.75">
      <c r="A20" s="903" t="s">
        <v>171</v>
      </c>
      <c r="B20" s="904"/>
      <c r="C20" s="905"/>
      <c r="D20" s="148" t="s">
        <v>172</v>
      </c>
      <c r="E20" s="148">
        <v>200</v>
      </c>
      <c r="F20" s="216"/>
      <c r="G20" s="457"/>
      <c r="H20" s="906">
        <v>200</v>
      </c>
      <c r="I20" s="907"/>
      <c r="J20" s="148">
        <v>40000</v>
      </c>
      <c r="K20" s="216"/>
      <c r="L20" s="457"/>
      <c r="M20" s="926">
        <v>40000</v>
      </c>
      <c r="N20" s="927"/>
      <c r="O20" s="299"/>
      <c r="P20" s="32"/>
    </row>
    <row r="21" spans="1:16" ht="15.75">
      <c r="A21" s="150" t="s">
        <v>46</v>
      </c>
      <c r="B21" s="147"/>
      <c r="C21" s="147"/>
      <c r="D21" s="148"/>
      <c r="E21" s="148"/>
      <c r="F21" s="216"/>
      <c r="G21" s="444"/>
      <c r="H21" s="456"/>
      <c r="I21" s="444"/>
      <c r="J21" s="148"/>
      <c r="K21" s="215"/>
      <c r="L21" s="215"/>
      <c r="M21" s="149"/>
      <c r="N21" s="457"/>
      <c r="O21" s="299"/>
      <c r="P21" s="32"/>
    </row>
    <row r="22" spans="1:16" ht="16.5" thickBot="1">
      <c r="A22" s="302"/>
      <c r="B22" s="303"/>
      <c r="C22" s="303"/>
      <c r="D22" s="165"/>
      <c r="E22" s="165"/>
      <c r="F22" s="304"/>
      <c r="G22" s="303"/>
      <c r="H22" s="270"/>
      <c r="I22" s="303"/>
      <c r="J22" s="305"/>
      <c r="K22" s="304"/>
      <c r="L22" s="219"/>
      <c r="M22" s="306"/>
      <c r="N22" s="307"/>
      <c r="O22" s="299"/>
      <c r="P22" s="32"/>
    </row>
    <row r="23" spans="1:16" ht="15.75">
      <c r="A23" s="284"/>
      <c r="B23" s="162"/>
      <c r="C23" s="162"/>
      <c r="D23" s="94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32"/>
      <c r="P23" s="32"/>
    </row>
    <row r="24" spans="1:14" ht="15.75">
      <c r="A24" s="308"/>
      <c r="B24" s="309"/>
      <c r="C24" s="309"/>
      <c r="D24" s="44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6" ht="15.75">
      <c r="A25" s="96" t="s">
        <v>59</v>
      </c>
      <c r="B25" s="169" t="s">
        <v>60</v>
      </c>
      <c r="C25" s="96"/>
      <c r="D25" s="96"/>
      <c r="E25" s="96"/>
      <c r="F25" s="96"/>
    </row>
    <row r="26" spans="1:6" ht="15.75">
      <c r="A26" s="96"/>
      <c r="B26" s="169"/>
      <c r="C26" s="96"/>
      <c r="D26" s="96"/>
      <c r="E26" s="96"/>
      <c r="F26" s="96"/>
    </row>
    <row r="27" spans="1:14" ht="15">
      <c r="A27" t="s">
        <v>108</v>
      </c>
      <c r="N27" s="96"/>
    </row>
  </sheetData>
  <sheetProtection/>
  <mergeCells count="9">
    <mergeCell ref="K7:L7"/>
    <mergeCell ref="M7:N7"/>
    <mergeCell ref="A20:C20"/>
    <mergeCell ref="H20:I20"/>
    <mergeCell ref="M20:N20"/>
    <mergeCell ref="K9:L9"/>
    <mergeCell ref="F9:G9"/>
    <mergeCell ref="K10:L10"/>
    <mergeCell ref="M10:N10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29"/>
  <sheetViews>
    <sheetView zoomScalePageLayoutView="0" workbookViewId="0" topLeftCell="A22">
      <selection activeCell="R22" sqref="R22"/>
    </sheetView>
  </sheetViews>
  <sheetFormatPr defaultColWidth="9.140625" defaultRowHeight="15"/>
  <cols>
    <col min="3" max="3" width="23.7109375" style="0" customWidth="1"/>
  </cols>
  <sheetData>
    <row r="2" spans="3:12" ht="21">
      <c r="C2" s="194"/>
      <c r="D2" s="2"/>
      <c r="E2" s="3" t="s">
        <v>36</v>
      </c>
      <c r="F2" s="3"/>
      <c r="G2" s="3"/>
      <c r="H2" s="3"/>
      <c r="I2" s="2"/>
      <c r="J2" s="2"/>
      <c r="K2" s="252"/>
      <c r="L2" s="253"/>
    </row>
    <row r="3" spans="3:12" ht="18.75">
      <c r="C3" s="194"/>
      <c r="D3" s="254"/>
      <c r="E3" s="255" t="s">
        <v>89</v>
      </c>
      <c r="F3" s="255"/>
      <c r="G3" s="255"/>
      <c r="H3" s="255"/>
      <c r="I3" s="256"/>
      <c r="J3" s="114"/>
      <c r="K3" s="114" t="s">
        <v>90</v>
      </c>
      <c r="L3" s="50"/>
    </row>
    <row r="4" spans="4:12" ht="19.5" thickBot="1">
      <c r="D4" s="257"/>
      <c r="E4" s="258"/>
      <c r="F4" s="258"/>
      <c r="G4" s="258"/>
      <c r="H4" s="258"/>
      <c r="I4" s="259"/>
      <c r="J4" s="50"/>
      <c r="K4" s="50"/>
      <c r="L4" s="50"/>
    </row>
    <row r="5" spans="1:14" ht="15.75">
      <c r="A5" s="211"/>
      <c r="B5" s="417"/>
      <c r="C5" s="417"/>
      <c r="D5" s="418"/>
      <c r="E5" s="179"/>
      <c r="F5" s="419"/>
      <c r="G5" s="419" t="s">
        <v>2</v>
      </c>
      <c r="H5" s="419"/>
      <c r="I5" s="420"/>
      <c r="J5" s="179"/>
      <c r="K5" s="419"/>
      <c r="L5" s="419" t="s">
        <v>55</v>
      </c>
      <c r="M5" s="419"/>
      <c r="N5" s="420"/>
    </row>
    <row r="6" spans="1:14" ht="15.75" customHeight="1">
      <c r="A6" s="39" t="s">
        <v>3</v>
      </c>
      <c r="B6" s="421"/>
      <c r="C6" s="421"/>
      <c r="D6" s="422" t="s">
        <v>4</v>
      </c>
      <c r="E6" s="509" t="s">
        <v>5</v>
      </c>
      <c r="F6" s="39" t="s">
        <v>6</v>
      </c>
      <c r="G6" s="423"/>
      <c r="H6" s="421" t="s">
        <v>7</v>
      </c>
      <c r="I6" s="421"/>
      <c r="J6" s="509" t="s">
        <v>5</v>
      </c>
      <c r="K6" s="931" t="s">
        <v>6</v>
      </c>
      <c r="L6" s="932"/>
      <c r="M6" s="933" t="s">
        <v>7</v>
      </c>
      <c r="N6" s="934"/>
    </row>
    <row r="7" spans="1:17" ht="16.5" thickBot="1">
      <c r="A7" s="47"/>
      <c r="B7" s="424"/>
      <c r="C7" s="424"/>
      <c r="D7" s="425"/>
      <c r="E7" s="478"/>
      <c r="F7" s="240" t="s">
        <v>8</v>
      </c>
      <c r="G7" s="479"/>
      <c r="H7" s="477" t="s">
        <v>9</v>
      </c>
      <c r="I7" s="477"/>
      <c r="J7" s="478"/>
      <c r="K7" s="929" t="s">
        <v>8</v>
      </c>
      <c r="L7" s="930"/>
      <c r="M7" s="929" t="s">
        <v>9</v>
      </c>
      <c r="N7" s="930"/>
      <c r="O7" s="191"/>
      <c r="P7" s="488"/>
      <c r="Q7" s="32"/>
    </row>
    <row r="8" spans="1:17" ht="15">
      <c r="A8" s="25" t="s">
        <v>10</v>
      </c>
      <c r="B8" s="26"/>
      <c r="C8" s="260"/>
      <c r="D8" s="27" t="s">
        <v>39</v>
      </c>
      <c r="E8" s="267">
        <v>4408.2</v>
      </c>
      <c r="F8" s="485"/>
      <c r="G8" s="506"/>
      <c r="H8" s="486"/>
      <c r="I8" s="486"/>
      <c r="J8" s="267">
        <v>71494.51</v>
      </c>
      <c r="K8" s="901">
        <v>49494.51</v>
      </c>
      <c r="L8" s="902"/>
      <c r="M8" s="901">
        <v>22000</v>
      </c>
      <c r="N8" s="902"/>
      <c r="O8" s="191" t="s">
        <v>13</v>
      </c>
      <c r="P8" s="488">
        <v>10795.92</v>
      </c>
      <c r="Q8" s="32"/>
    </row>
    <row r="9" spans="1:17" ht="15">
      <c r="A9" s="33" t="s">
        <v>12</v>
      </c>
      <c r="B9" s="34"/>
      <c r="C9" s="177"/>
      <c r="D9" s="35"/>
      <c r="E9" s="59"/>
      <c r="F9" s="452"/>
      <c r="G9" s="453"/>
      <c r="H9" s="481"/>
      <c r="I9" s="481"/>
      <c r="J9" s="59"/>
      <c r="K9" s="452"/>
      <c r="L9" s="453"/>
      <c r="M9" s="481"/>
      <c r="N9" s="453"/>
      <c r="O9" s="191" t="s">
        <v>57</v>
      </c>
      <c r="P9" s="488">
        <v>96135.24</v>
      </c>
      <c r="Q9" s="32"/>
    </row>
    <row r="10" spans="1:17" ht="15.75">
      <c r="A10" s="39" t="s">
        <v>14</v>
      </c>
      <c r="B10" s="40"/>
      <c r="C10" s="261"/>
      <c r="D10" s="41" t="s">
        <v>15</v>
      </c>
      <c r="E10" s="225">
        <v>141.64</v>
      </c>
      <c r="F10" s="908">
        <v>141.64</v>
      </c>
      <c r="G10" s="909"/>
      <c r="H10" s="94"/>
      <c r="I10" s="94"/>
      <c r="J10" s="225">
        <v>18695.06</v>
      </c>
      <c r="K10" s="908">
        <v>18695.06</v>
      </c>
      <c r="L10" s="909"/>
      <c r="M10" s="94"/>
      <c r="N10" s="227"/>
      <c r="O10" s="191" t="s">
        <v>291</v>
      </c>
      <c r="P10" s="488">
        <v>54131.71</v>
      </c>
      <c r="Q10" s="488"/>
    </row>
    <row r="11" spans="1:17" ht="15.75">
      <c r="A11" s="45" t="s">
        <v>17</v>
      </c>
      <c r="B11" s="46"/>
      <c r="C11" s="213"/>
      <c r="D11" s="35"/>
      <c r="E11" s="59"/>
      <c r="F11" s="452"/>
      <c r="G11" s="453"/>
      <c r="H11" s="481"/>
      <c r="I11" s="481"/>
      <c r="J11" s="59">
        <v>41500</v>
      </c>
      <c r="K11" s="908">
        <v>19500</v>
      </c>
      <c r="L11" s="909"/>
      <c r="M11" s="908">
        <v>22000</v>
      </c>
      <c r="N11" s="909"/>
      <c r="O11" s="191" t="s">
        <v>18</v>
      </c>
      <c r="P11" s="489">
        <v>18695.06</v>
      </c>
      <c r="Q11" s="32"/>
    </row>
    <row r="12" spans="1:17" ht="16.5" thickBot="1">
      <c r="A12" s="47" t="s">
        <v>19</v>
      </c>
      <c r="B12" s="48"/>
      <c r="C12" s="262"/>
      <c r="D12" s="49"/>
      <c r="E12" s="89"/>
      <c r="F12" s="131"/>
      <c r="G12" s="132"/>
      <c r="H12" s="133"/>
      <c r="I12" s="133"/>
      <c r="J12" s="89">
        <v>11299.45</v>
      </c>
      <c r="K12" s="910">
        <v>11299.45</v>
      </c>
      <c r="L12" s="911"/>
      <c r="M12" s="133"/>
      <c r="N12" s="132"/>
      <c r="O12" s="134" t="s">
        <v>22</v>
      </c>
      <c r="P12" s="241"/>
      <c r="Q12" s="32">
        <v>32387.76</v>
      </c>
    </row>
    <row r="13" spans="1:18" ht="15.75">
      <c r="A13" s="179" t="s">
        <v>21</v>
      </c>
      <c r="B13" s="180"/>
      <c r="C13" s="212"/>
      <c r="D13" s="110"/>
      <c r="E13" s="450"/>
      <c r="F13" s="450"/>
      <c r="G13" s="451"/>
      <c r="H13" s="54"/>
      <c r="I13" s="451"/>
      <c r="J13" s="53"/>
      <c r="K13" s="901"/>
      <c r="L13" s="902"/>
      <c r="M13" s="450"/>
      <c r="N13" s="451"/>
      <c r="O13" s="32"/>
      <c r="P13" s="488">
        <v>71494.51</v>
      </c>
      <c r="Q13" s="32"/>
      <c r="R13" t="s">
        <v>290</v>
      </c>
    </row>
    <row r="14" spans="1:17" ht="15.75">
      <c r="A14" s="45" t="s">
        <v>44</v>
      </c>
      <c r="B14" s="46"/>
      <c r="C14" s="213"/>
      <c r="D14" s="38"/>
      <c r="E14" s="497"/>
      <c r="F14" s="497"/>
      <c r="G14" s="498"/>
      <c r="H14" s="72"/>
      <c r="I14" s="498"/>
      <c r="J14" s="71"/>
      <c r="K14" s="497"/>
      <c r="L14" s="498"/>
      <c r="M14" s="497"/>
      <c r="N14" s="498"/>
      <c r="O14" s="32"/>
      <c r="P14" s="32"/>
      <c r="Q14" s="32"/>
    </row>
    <row r="15" spans="1:14" ht="15.75">
      <c r="A15" s="45" t="s">
        <v>23</v>
      </c>
      <c r="B15" s="46"/>
      <c r="C15" s="213"/>
      <c r="D15" s="38"/>
      <c r="E15" s="36"/>
      <c r="F15" s="36"/>
      <c r="G15" s="37"/>
      <c r="H15" s="38"/>
      <c r="I15" s="37"/>
      <c r="J15" s="35"/>
      <c r="K15" s="36"/>
      <c r="L15" s="37"/>
      <c r="M15" s="36"/>
      <c r="N15" s="37"/>
    </row>
    <row r="16" spans="1:14" ht="15.75">
      <c r="A16" s="150" t="s">
        <v>24</v>
      </c>
      <c r="B16" s="147"/>
      <c r="C16" s="214"/>
      <c r="D16" s="456"/>
      <c r="E16" s="456"/>
      <c r="F16" s="456"/>
      <c r="G16" s="457"/>
      <c r="H16" s="444"/>
      <c r="I16" s="457"/>
      <c r="J16" s="148"/>
      <c r="K16" s="456"/>
      <c r="L16" s="457"/>
      <c r="M16" s="456"/>
      <c r="N16" s="457"/>
    </row>
    <row r="17" spans="1:16" ht="15.75">
      <c r="A17" s="115" t="s">
        <v>25</v>
      </c>
      <c r="B17" s="151"/>
      <c r="C17" s="160"/>
      <c r="D17" s="444" t="s">
        <v>45</v>
      </c>
      <c r="E17" s="157">
        <v>1</v>
      </c>
      <c r="F17" s="159">
        <v>1</v>
      </c>
      <c r="G17" s="158"/>
      <c r="H17" s="152"/>
      <c r="I17" s="158"/>
      <c r="J17" s="156">
        <v>6000</v>
      </c>
      <c r="K17" s="906">
        <v>6000</v>
      </c>
      <c r="L17" s="907"/>
      <c r="M17" s="157"/>
      <c r="N17" s="158"/>
      <c r="O17" s="191"/>
      <c r="P17" s="404"/>
    </row>
    <row r="18" spans="1:14" ht="15.75">
      <c r="A18" s="150" t="s">
        <v>27</v>
      </c>
      <c r="B18" s="147"/>
      <c r="C18" s="214"/>
      <c r="D18" s="444"/>
      <c r="E18" s="456"/>
      <c r="F18" s="456"/>
      <c r="G18" s="457"/>
      <c r="H18" s="444"/>
      <c r="I18" s="457"/>
      <c r="J18" s="148"/>
      <c r="K18" s="456"/>
      <c r="L18" s="457"/>
      <c r="M18" s="456"/>
      <c r="N18" s="457"/>
    </row>
    <row r="19" spans="1:17" ht="15.75">
      <c r="A19" s="938" t="s">
        <v>289</v>
      </c>
      <c r="B19" s="939"/>
      <c r="C19" s="940"/>
      <c r="D19" s="454" t="s">
        <v>26</v>
      </c>
      <c r="E19" s="153">
        <v>6</v>
      </c>
      <c r="F19" s="926">
        <v>6</v>
      </c>
      <c r="G19" s="927"/>
      <c r="H19" s="454"/>
      <c r="I19" s="455"/>
      <c r="J19" s="153">
        <v>13500</v>
      </c>
      <c r="K19" s="926">
        <v>13500</v>
      </c>
      <c r="L19" s="927"/>
      <c r="M19" s="454"/>
      <c r="N19" s="455"/>
      <c r="Q19" s="96"/>
    </row>
    <row r="20" spans="1:14" ht="15.75">
      <c r="A20" s="941" t="s">
        <v>254</v>
      </c>
      <c r="B20" s="942"/>
      <c r="C20" s="943"/>
      <c r="D20" s="152"/>
      <c r="E20" s="157"/>
      <c r="F20" s="157"/>
      <c r="G20" s="158"/>
      <c r="H20" s="152"/>
      <c r="I20" s="158"/>
      <c r="J20" s="156"/>
      <c r="K20" s="157"/>
      <c r="L20" s="158"/>
      <c r="M20" s="157"/>
      <c r="N20" s="158"/>
    </row>
    <row r="21" spans="1:14" ht="15.75">
      <c r="A21" s="150" t="s">
        <v>28</v>
      </c>
      <c r="B21" s="147"/>
      <c r="C21" s="214"/>
      <c r="D21" s="444"/>
      <c r="E21" s="456"/>
      <c r="F21" s="456"/>
      <c r="G21" s="457"/>
      <c r="H21" s="444"/>
      <c r="I21" s="457"/>
      <c r="J21" s="148"/>
      <c r="K21" s="456"/>
      <c r="L21" s="457"/>
      <c r="M21" s="456"/>
      <c r="N21" s="457"/>
    </row>
    <row r="22" spans="1:14" ht="15.75">
      <c r="A22" s="935" t="s">
        <v>171</v>
      </c>
      <c r="B22" s="936"/>
      <c r="C22" s="937"/>
      <c r="D22" s="148" t="s">
        <v>172</v>
      </c>
      <c r="E22" s="148">
        <v>110</v>
      </c>
      <c r="F22" s="216"/>
      <c r="G22" s="457"/>
      <c r="H22" s="906">
        <v>110</v>
      </c>
      <c r="I22" s="907"/>
      <c r="J22" s="148">
        <v>22000</v>
      </c>
      <c r="K22" s="216"/>
      <c r="L22" s="457"/>
      <c r="M22" s="906">
        <v>22000</v>
      </c>
      <c r="N22" s="907"/>
    </row>
    <row r="23" spans="1:14" ht="15.75">
      <c r="A23" s="281" t="s">
        <v>46</v>
      </c>
      <c r="B23" s="282"/>
      <c r="C23" s="283"/>
      <c r="D23" s="152"/>
      <c r="E23" s="157"/>
      <c r="F23" s="157"/>
      <c r="G23" s="158"/>
      <c r="H23" s="152"/>
      <c r="I23" s="158"/>
      <c r="J23" s="156"/>
      <c r="K23" s="157"/>
      <c r="L23" s="158"/>
      <c r="M23" s="157"/>
      <c r="N23" s="158"/>
    </row>
    <row r="24" spans="1:14" ht="15.75" thickBot="1">
      <c r="A24" s="270" t="s">
        <v>87</v>
      </c>
      <c r="B24" s="338"/>
      <c r="C24" s="218"/>
      <c r="D24" s="167"/>
      <c r="E24" s="166"/>
      <c r="F24" s="166"/>
      <c r="G24" s="168"/>
      <c r="H24" s="167"/>
      <c r="I24" s="168"/>
      <c r="J24" s="165"/>
      <c r="K24" s="785"/>
      <c r="L24" s="168"/>
      <c r="M24" s="166"/>
      <c r="N24" s="168"/>
    </row>
    <row r="25" spans="1:14" ht="15">
      <c r="A25" s="299"/>
      <c r="B25" s="299"/>
      <c r="C25" s="299"/>
      <c r="D25" s="299"/>
      <c r="E25" s="299"/>
      <c r="F25" s="299"/>
      <c r="G25" s="299"/>
      <c r="H25" s="299"/>
      <c r="I25" s="299"/>
      <c r="J25" s="299"/>
      <c r="K25" s="928"/>
      <c r="L25" s="928"/>
      <c r="M25" s="299"/>
      <c r="N25" s="299"/>
    </row>
    <row r="26" spans="1:6" ht="15.75">
      <c r="A26" s="96" t="s">
        <v>59</v>
      </c>
      <c r="B26" s="169" t="s">
        <v>60</v>
      </c>
      <c r="C26" s="96"/>
      <c r="D26" s="96"/>
      <c r="E26" s="96"/>
      <c r="F26" s="96"/>
    </row>
    <row r="27" spans="1:6" ht="15.75">
      <c r="A27" s="96"/>
      <c r="B27" s="169"/>
      <c r="C27" s="96"/>
      <c r="D27" s="96"/>
      <c r="E27" s="96"/>
      <c r="F27" s="96"/>
    </row>
    <row r="28" spans="1:6" ht="15.75">
      <c r="A28" s="96"/>
      <c r="B28" s="169"/>
      <c r="C28" s="96"/>
      <c r="D28" s="96"/>
      <c r="E28" s="96"/>
      <c r="F28" s="96"/>
    </row>
    <row r="29" ht="15">
      <c r="A29" t="s">
        <v>91</v>
      </c>
    </row>
  </sheetData>
  <sheetProtection/>
  <mergeCells count="21">
    <mergeCell ref="K7:L7"/>
    <mergeCell ref="K6:L6"/>
    <mergeCell ref="M6:N6"/>
    <mergeCell ref="M7:N7"/>
    <mergeCell ref="A22:C22"/>
    <mergeCell ref="H22:I22"/>
    <mergeCell ref="M22:N22"/>
    <mergeCell ref="K10:L10"/>
    <mergeCell ref="F10:G10"/>
    <mergeCell ref="A19:C19"/>
    <mergeCell ref="A20:C20"/>
    <mergeCell ref="F19:G19"/>
    <mergeCell ref="K19:L19"/>
    <mergeCell ref="K25:L25"/>
    <mergeCell ref="K17:L17"/>
    <mergeCell ref="K11:L11"/>
    <mergeCell ref="M11:N11"/>
    <mergeCell ref="M8:N8"/>
    <mergeCell ref="K13:L13"/>
    <mergeCell ref="K8:L8"/>
    <mergeCell ref="K12:L12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T32"/>
  <sheetViews>
    <sheetView zoomScalePageLayoutView="0" workbookViewId="0" topLeftCell="A31">
      <selection activeCell="T13" sqref="T13"/>
    </sheetView>
  </sheetViews>
  <sheetFormatPr defaultColWidth="9.140625" defaultRowHeight="15"/>
  <cols>
    <col min="3" max="3" width="23.7109375" style="0" customWidth="1"/>
  </cols>
  <sheetData>
    <row r="4" spans="4:12" ht="21">
      <c r="D4" s="2"/>
      <c r="E4" s="3" t="s">
        <v>36</v>
      </c>
      <c r="F4" s="3"/>
      <c r="G4" s="3"/>
      <c r="H4" s="3"/>
      <c r="I4" s="2"/>
      <c r="J4" s="2"/>
      <c r="K4" s="275"/>
      <c r="L4" s="194"/>
    </row>
    <row r="5" spans="4:12" ht="18.75">
      <c r="D5" s="310"/>
      <c r="E5" s="311" t="s">
        <v>249</v>
      </c>
      <c r="F5" s="311"/>
      <c r="G5" s="311" t="s">
        <v>250</v>
      </c>
      <c r="H5" s="311"/>
      <c r="I5" s="310"/>
      <c r="J5" s="312"/>
      <c r="K5" s="312" t="s">
        <v>109</v>
      </c>
      <c r="L5" s="50"/>
    </row>
    <row r="6" spans="4:17" ht="19.5" thickBot="1">
      <c r="D6" s="310"/>
      <c r="E6" s="311"/>
      <c r="F6" s="311"/>
      <c r="G6" s="311"/>
      <c r="H6" s="311"/>
      <c r="I6" s="310"/>
      <c r="J6" s="312"/>
      <c r="K6" s="312"/>
      <c r="L6" s="50"/>
      <c r="Q6" s="430"/>
    </row>
    <row r="7" spans="1:14" ht="15.75">
      <c r="A7" s="469"/>
      <c r="B7" s="470"/>
      <c r="C7" s="470"/>
      <c r="D7" s="471"/>
      <c r="E7" s="51"/>
      <c r="F7" s="472"/>
      <c r="G7" s="472" t="s">
        <v>2</v>
      </c>
      <c r="H7" s="472"/>
      <c r="I7" s="473"/>
      <c r="J7" s="51"/>
      <c r="K7" s="472"/>
      <c r="L7" s="472" t="s">
        <v>55</v>
      </c>
      <c r="M7" s="472"/>
      <c r="N7" s="473"/>
    </row>
    <row r="8" spans="1:14" ht="15.75">
      <c r="A8" s="81" t="s">
        <v>3</v>
      </c>
      <c r="B8" s="474"/>
      <c r="C8" s="474"/>
      <c r="D8" s="475" t="s">
        <v>4</v>
      </c>
      <c r="E8" s="475" t="s">
        <v>5</v>
      </c>
      <c r="F8" s="81" t="s">
        <v>6</v>
      </c>
      <c r="G8" s="476"/>
      <c r="H8" s="474" t="s">
        <v>7</v>
      </c>
      <c r="I8" s="474"/>
      <c r="J8" s="475" t="s">
        <v>5</v>
      </c>
      <c r="K8" s="81" t="s">
        <v>6</v>
      </c>
      <c r="L8" s="476"/>
      <c r="M8" s="474" t="s">
        <v>7</v>
      </c>
      <c r="N8" s="476"/>
    </row>
    <row r="9" spans="1:14" ht="16.5" thickBot="1">
      <c r="A9" s="240"/>
      <c r="B9" s="477"/>
      <c r="C9" s="477"/>
      <c r="D9" s="478"/>
      <c r="E9" s="478"/>
      <c r="F9" s="240" t="s">
        <v>8</v>
      </c>
      <c r="G9" s="479"/>
      <c r="H9" s="477" t="s">
        <v>9</v>
      </c>
      <c r="I9" s="477"/>
      <c r="J9" s="478"/>
      <c r="K9" s="240" t="s">
        <v>8</v>
      </c>
      <c r="L9" s="479"/>
      <c r="M9" s="477" t="s">
        <v>9</v>
      </c>
      <c r="N9" s="479"/>
    </row>
    <row r="10" spans="1:18" ht="15">
      <c r="A10" s="174" t="s">
        <v>10</v>
      </c>
      <c r="B10" s="175"/>
      <c r="C10" s="175"/>
      <c r="D10" s="176" t="s">
        <v>39</v>
      </c>
      <c r="E10" s="41">
        <v>2954.2</v>
      </c>
      <c r="F10" s="42"/>
      <c r="G10" s="43"/>
      <c r="H10" s="44"/>
      <c r="I10" s="44"/>
      <c r="J10" s="41">
        <v>29377.02</v>
      </c>
      <c r="K10" s="890">
        <v>16177.02</v>
      </c>
      <c r="L10" s="891"/>
      <c r="M10" s="890">
        <v>13200</v>
      </c>
      <c r="N10" s="891"/>
      <c r="P10" s="430"/>
      <c r="R10" s="96"/>
    </row>
    <row r="11" spans="1:18" ht="15">
      <c r="A11" s="183" t="s">
        <v>12</v>
      </c>
      <c r="B11" s="75"/>
      <c r="C11" s="75"/>
      <c r="D11" s="59"/>
      <c r="E11" s="59"/>
      <c r="F11" s="452"/>
      <c r="G11" s="453"/>
      <c r="H11" s="481"/>
      <c r="I11" s="481"/>
      <c r="J11" s="59"/>
      <c r="K11" s="452"/>
      <c r="L11" s="453"/>
      <c r="M11" s="481"/>
      <c r="N11" s="129"/>
      <c r="O11" s="191" t="s">
        <v>13</v>
      </c>
      <c r="P11" s="488">
        <v>7479.84</v>
      </c>
      <c r="Q11" s="32"/>
      <c r="R11" s="32"/>
    </row>
    <row r="12" spans="1:19" ht="15.75">
      <c r="A12" s="81" t="s">
        <v>14</v>
      </c>
      <c r="B12" s="82"/>
      <c r="C12" s="82"/>
      <c r="D12" s="225" t="s">
        <v>15</v>
      </c>
      <c r="E12" s="225">
        <v>65.74</v>
      </c>
      <c r="F12" s="908">
        <v>65.74</v>
      </c>
      <c r="G12" s="909"/>
      <c r="H12" s="94"/>
      <c r="I12" s="94"/>
      <c r="J12" s="225">
        <v>8677.02</v>
      </c>
      <c r="K12" s="908">
        <v>8677.02</v>
      </c>
      <c r="L12" s="909"/>
      <c r="M12" s="94"/>
      <c r="N12" s="235"/>
      <c r="O12" s="32" t="s">
        <v>16</v>
      </c>
      <c r="P12" s="488">
        <v>76294.56</v>
      </c>
      <c r="Q12" s="32"/>
      <c r="R12" s="32"/>
      <c r="S12" s="96"/>
    </row>
    <row r="13" spans="1:20" ht="15.75">
      <c r="A13" s="57" t="s">
        <v>17</v>
      </c>
      <c r="B13" s="58"/>
      <c r="C13" s="75"/>
      <c r="D13" s="59"/>
      <c r="E13" s="59"/>
      <c r="F13" s="452"/>
      <c r="G13" s="453"/>
      <c r="H13" s="481"/>
      <c r="I13" s="481"/>
      <c r="J13" s="59">
        <v>20700</v>
      </c>
      <c r="K13" s="908">
        <v>7500</v>
      </c>
      <c r="L13" s="909"/>
      <c r="M13" s="908">
        <v>13200</v>
      </c>
      <c r="N13" s="909"/>
      <c r="O13" s="32" t="s">
        <v>18</v>
      </c>
      <c r="P13" s="689">
        <v>8677.02</v>
      </c>
      <c r="Q13" s="83"/>
      <c r="R13" s="32"/>
      <c r="T13" t="s">
        <v>0</v>
      </c>
    </row>
    <row r="14" spans="1:18" ht="16.5" thickBot="1">
      <c r="A14" s="240" t="s">
        <v>19</v>
      </c>
      <c r="B14" s="241"/>
      <c r="C14" s="241"/>
      <c r="D14" s="89"/>
      <c r="E14" s="89"/>
      <c r="F14" s="131"/>
      <c r="G14" s="132"/>
      <c r="H14" s="133"/>
      <c r="I14" s="133"/>
      <c r="J14" s="89"/>
      <c r="K14" s="131"/>
      <c r="L14" s="132"/>
      <c r="M14" s="133"/>
      <c r="N14" s="186"/>
      <c r="O14" s="32" t="s">
        <v>273</v>
      </c>
      <c r="P14" s="488">
        <v>70423.6</v>
      </c>
      <c r="Q14" s="32"/>
      <c r="R14" s="32"/>
    </row>
    <row r="15" spans="1:18" ht="16.5" thickBot="1">
      <c r="A15" s="51" t="s">
        <v>21</v>
      </c>
      <c r="B15" s="52"/>
      <c r="C15" s="52"/>
      <c r="D15" s="53"/>
      <c r="E15" s="53"/>
      <c r="F15" s="450"/>
      <c r="G15" s="451"/>
      <c r="H15" s="54"/>
      <c r="I15" s="54"/>
      <c r="J15" s="53"/>
      <c r="K15" s="901"/>
      <c r="L15" s="902"/>
      <c r="M15" s="54"/>
      <c r="N15" s="330"/>
      <c r="O15" s="130" t="s">
        <v>22</v>
      </c>
      <c r="P15" s="88"/>
      <c r="Q15" s="32">
        <v>22439.64</v>
      </c>
      <c r="R15" s="32"/>
    </row>
    <row r="16" spans="1:18" ht="15.75">
      <c r="A16" s="57" t="s">
        <v>44</v>
      </c>
      <c r="B16" s="58"/>
      <c r="C16" s="58"/>
      <c r="D16" s="59"/>
      <c r="E16" s="59"/>
      <c r="F16" s="452"/>
      <c r="G16" s="453"/>
      <c r="H16" s="481"/>
      <c r="I16" s="481"/>
      <c r="J16" s="59"/>
      <c r="K16" s="452"/>
      <c r="L16" s="453"/>
      <c r="M16" s="481"/>
      <c r="N16" s="129"/>
      <c r="O16" s="32"/>
      <c r="P16" s="488">
        <v>22027.82</v>
      </c>
      <c r="Q16" s="32"/>
      <c r="R16" s="32">
        <v>13350.8</v>
      </c>
    </row>
    <row r="17" spans="1:18" ht="15.75">
      <c r="A17" s="74" t="s">
        <v>99</v>
      </c>
      <c r="B17" s="58"/>
      <c r="C17" s="58"/>
      <c r="D17" s="59" t="s">
        <v>51</v>
      </c>
      <c r="E17" s="59"/>
      <c r="F17" s="452"/>
      <c r="G17" s="453"/>
      <c r="H17" s="481"/>
      <c r="I17" s="481"/>
      <c r="J17" s="398"/>
      <c r="K17" s="452"/>
      <c r="L17" s="453"/>
      <c r="M17" s="481"/>
      <c r="N17" s="129"/>
      <c r="O17" s="32"/>
      <c r="P17" s="32"/>
      <c r="Q17" s="32"/>
      <c r="R17" s="32"/>
    </row>
    <row r="18" spans="1:18" ht="15.75">
      <c r="A18" s="224" t="s">
        <v>192</v>
      </c>
      <c r="B18" s="82"/>
      <c r="C18" s="82"/>
      <c r="D18" s="225" t="s">
        <v>26</v>
      </c>
      <c r="E18" s="225">
        <v>1</v>
      </c>
      <c r="F18" s="916">
        <v>1</v>
      </c>
      <c r="G18" s="917"/>
      <c r="H18" s="94"/>
      <c r="I18" s="94"/>
      <c r="J18" s="516">
        <v>1500</v>
      </c>
      <c r="K18" s="916">
        <v>1500</v>
      </c>
      <c r="L18" s="917"/>
      <c r="M18" s="94"/>
      <c r="N18" s="235"/>
      <c r="O18" s="32"/>
      <c r="P18" s="32"/>
      <c r="Q18" s="32"/>
      <c r="R18" s="32"/>
    </row>
    <row r="19" spans="1:18" ht="15.75">
      <c r="A19" s="224" t="s">
        <v>191</v>
      </c>
      <c r="B19" s="82"/>
      <c r="C19" s="82"/>
      <c r="D19" s="225"/>
      <c r="E19" s="225"/>
      <c r="F19" s="229"/>
      <c r="G19" s="227"/>
      <c r="H19" s="94"/>
      <c r="I19" s="94"/>
      <c r="J19" s="516"/>
      <c r="K19" s="229"/>
      <c r="L19" s="227"/>
      <c r="M19" s="94"/>
      <c r="N19" s="235"/>
      <c r="O19" s="32"/>
      <c r="P19" s="32"/>
      <c r="Q19" s="32"/>
      <c r="R19" s="32"/>
    </row>
    <row r="20" spans="1:18" ht="15.75">
      <c r="A20" s="57" t="s">
        <v>23</v>
      </c>
      <c r="B20" s="58"/>
      <c r="C20" s="58"/>
      <c r="D20" s="59" t="s">
        <v>66</v>
      </c>
      <c r="E20" s="59"/>
      <c r="F20" s="452"/>
      <c r="G20" s="453"/>
      <c r="H20" s="481"/>
      <c r="I20" s="481"/>
      <c r="J20" s="398"/>
      <c r="K20" s="452"/>
      <c r="L20" s="453"/>
      <c r="M20" s="481"/>
      <c r="N20" s="129"/>
      <c r="O20" s="32"/>
      <c r="P20" s="32"/>
      <c r="Q20" s="32"/>
      <c r="R20" s="32"/>
    </row>
    <row r="21" spans="1:18" ht="15.75">
      <c r="A21" s="57" t="s">
        <v>24</v>
      </c>
      <c r="B21" s="58"/>
      <c r="C21" s="58"/>
      <c r="D21" s="59"/>
      <c r="E21" s="59"/>
      <c r="F21" s="452"/>
      <c r="G21" s="453"/>
      <c r="H21" s="481"/>
      <c r="I21" s="481"/>
      <c r="J21" s="398"/>
      <c r="K21" s="452"/>
      <c r="L21" s="453"/>
      <c r="M21" s="481"/>
      <c r="N21" s="129"/>
      <c r="O21" s="32"/>
      <c r="P21" s="32"/>
      <c r="Q21" s="32"/>
      <c r="R21" s="32"/>
    </row>
    <row r="22" spans="1:18" ht="15.75">
      <c r="A22" s="74" t="s">
        <v>25</v>
      </c>
      <c r="B22" s="75"/>
      <c r="C22" s="75"/>
      <c r="D22" s="59" t="s">
        <v>45</v>
      </c>
      <c r="E22" s="59">
        <v>1</v>
      </c>
      <c r="F22" s="124">
        <v>1</v>
      </c>
      <c r="G22" s="453"/>
      <c r="H22" s="481"/>
      <c r="I22" s="481"/>
      <c r="J22" s="59">
        <v>6000</v>
      </c>
      <c r="K22" s="908">
        <v>6000</v>
      </c>
      <c r="L22" s="909"/>
      <c r="M22" s="481"/>
      <c r="N22" s="129"/>
      <c r="O22" s="32"/>
      <c r="P22" s="32"/>
      <c r="Q22" s="32"/>
      <c r="R22" s="32"/>
    </row>
    <row r="23" spans="1:18" ht="15.75">
      <c r="A23" s="57" t="s">
        <v>27</v>
      </c>
      <c r="B23" s="58"/>
      <c r="C23" s="58"/>
      <c r="D23" s="59"/>
      <c r="E23" s="59"/>
      <c r="F23" s="452"/>
      <c r="G23" s="453"/>
      <c r="H23" s="481"/>
      <c r="I23" s="481"/>
      <c r="J23" s="59"/>
      <c r="K23" s="124"/>
      <c r="L23" s="453"/>
      <c r="M23" s="481"/>
      <c r="N23" s="129"/>
      <c r="O23" s="32"/>
      <c r="P23" s="32"/>
      <c r="Q23" s="32"/>
      <c r="R23" s="32"/>
    </row>
    <row r="24" spans="1:18" ht="15.75">
      <c r="A24" s="81" t="s">
        <v>28</v>
      </c>
      <c r="B24" s="82"/>
      <c r="C24" s="82"/>
      <c r="D24" s="225"/>
      <c r="E24" s="225"/>
      <c r="F24" s="229"/>
      <c r="G24" s="227"/>
      <c r="H24" s="94"/>
      <c r="I24" s="94"/>
      <c r="J24" s="225"/>
      <c r="K24" s="226"/>
      <c r="L24" s="227"/>
      <c r="M24" s="94"/>
      <c r="N24" s="235"/>
      <c r="O24" s="32"/>
      <c r="P24" s="32"/>
      <c r="Q24" s="32"/>
      <c r="R24" s="32"/>
    </row>
    <row r="25" spans="1:18" ht="15.75">
      <c r="A25" s="903" t="s">
        <v>171</v>
      </c>
      <c r="B25" s="904"/>
      <c r="C25" s="905"/>
      <c r="D25" s="59" t="s">
        <v>172</v>
      </c>
      <c r="E25" s="59">
        <v>66</v>
      </c>
      <c r="F25" s="61"/>
      <c r="G25" s="453"/>
      <c r="H25" s="908">
        <v>66</v>
      </c>
      <c r="I25" s="909"/>
      <c r="J25" s="59">
        <v>13200</v>
      </c>
      <c r="K25" s="61"/>
      <c r="L25" s="453"/>
      <c r="M25" s="908">
        <v>13200</v>
      </c>
      <c r="N25" s="909"/>
      <c r="O25" s="32"/>
      <c r="P25" s="32"/>
      <c r="Q25" s="32"/>
      <c r="R25" s="32"/>
    </row>
    <row r="26" spans="1:18" ht="15.75">
      <c r="A26" s="57" t="s">
        <v>67</v>
      </c>
      <c r="B26" s="58"/>
      <c r="C26" s="75"/>
      <c r="D26" s="59"/>
      <c r="E26" s="59"/>
      <c r="F26" s="452"/>
      <c r="G26" s="453"/>
      <c r="H26" s="481"/>
      <c r="I26" s="481"/>
      <c r="J26" s="59"/>
      <c r="K26" s="124"/>
      <c r="L26" s="453"/>
      <c r="M26" s="481"/>
      <c r="N26" s="129"/>
      <c r="O26" s="32"/>
      <c r="P26" s="32"/>
      <c r="Q26" s="32"/>
      <c r="R26" s="32"/>
    </row>
    <row r="27" spans="1:18" ht="16.5" thickBot="1">
      <c r="A27" s="944"/>
      <c r="B27" s="945"/>
      <c r="C27" s="946"/>
      <c r="D27" s="91"/>
      <c r="E27" s="91"/>
      <c r="F27" s="92"/>
      <c r="G27" s="459"/>
      <c r="H27" s="910"/>
      <c r="I27" s="911"/>
      <c r="J27" s="91"/>
      <c r="K27" s="92"/>
      <c r="L27" s="459"/>
      <c r="M27" s="910"/>
      <c r="N27" s="911"/>
      <c r="O27" s="32"/>
      <c r="P27" s="32"/>
      <c r="Q27" s="32"/>
      <c r="R27" s="32"/>
    </row>
    <row r="28" spans="1:14" ht="15">
      <c r="A28" s="32"/>
      <c r="B28" s="32"/>
      <c r="C28" s="32"/>
      <c r="D28" s="32"/>
      <c r="E28" s="32"/>
      <c r="F28" s="32"/>
      <c r="G28" s="32"/>
      <c r="H28" s="32"/>
      <c r="I28" s="32"/>
      <c r="J28" s="32" t="s">
        <v>0</v>
      </c>
      <c r="K28" s="32"/>
      <c r="L28" s="32"/>
      <c r="M28" s="32"/>
      <c r="N28" s="32"/>
    </row>
    <row r="29" spans="1:6" ht="15.75">
      <c r="A29" s="96" t="s">
        <v>59</v>
      </c>
      <c r="B29" s="169" t="s">
        <v>60</v>
      </c>
      <c r="C29" s="96"/>
      <c r="D29" s="96"/>
      <c r="E29" s="96"/>
      <c r="F29" s="96"/>
    </row>
    <row r="30" spans="1:12" ht="15.75">
      <c r="A30" s="96"/>
      <c r="B30" s="169"/>
      <c r="C30" s="96"/>
      <c r="D30" s="96"/>
      <c r="E30" s="96"/>
      <c r="F30" s="96"/>
      <c r="L30" t="s">
        <v>0</v>
      </c>
    </row>
    <row r="31" spans="1:6" ht="15.75">
      <c r="A31" s="96"/>
      <c r="B31" s="169"/>
      <c r="C31" s="96"/>
      <c r="D31" s="96"/>
      <c r="E31" s="96"/>
      <c r="F31" s="96"/>
    </row>
    <row r="32" spans="1:9" ht="15">
      <c r="A32" t="s">
        <v>94</v>
      </c>
      <c r="I32" t="s">
        <v>95</v>
      </c>
    </row>
  </sheetData>
  <sheetProtection/>
  <mergeCells count="16">
    <mergeCell ref="F12:G12"/>
    <mergeCell ref="K12:L12"/>
    <mergeCell ref="F18:G18"/>
    <mergeCell ref="A27:C27"/>
    <mergeCell ref="H27:I27"/>
    <mergeCell ref="M27:N27"/>
    <mergeCell ref="A25:C25"/>
    <mergeCell ref="H25:I25"/>
    <mergeCell ref="M25:N25"/>
    <mergeCell ref="K13:L13"/>
    <mergeCell ref="M13:N13"/>
    <mergeCell ref="M10:N10"/>
    <mergeCell ref="K10:L10"/>
    <mergeCell ref="K18:L18"/>
    <mergeCell ref="K22:L22"/>
    <mergeCell ref="K15:L1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38"/>
  <sheetViews>
    <sheetView zoomScalePageLayoutView="0" workbookViewId="0" topLeftCell="A1">
      <selection activeCell="A44" sqref="A44:IV84"/>
    </sheetView>
  </sheetViews>
  <sheetFormatPr defaultColWidth="9.140625" defaultRowHeight="15"/>
  <cols>
    <col min="3" max="3" width="23.7109375" style="0" customWidth="1"/>
  </cols>
  <sheetData>
    <row r="2" spans="1:12" ht="21">
      <c r="A2" s="316"/>
      <c r="C2" s="317"/>
      <c r="D2" s="2"/>
      <c r="E2" s="3" t="s">
        <v>36</v>
      </c>
      <c r="F2" s="3"/>
      <c r="G2" s="3"/>
      <c r="H2" s="3"/>
      <c r="I2" s="2"/>
      <c r="J2" s="2"/>
      <c r="K2" s="318"/>
      <c r="L2" s="253"/>
    </row>
    <row r="3" spans="2:15" ht="23.25">
      <c r="B3" s="316"/>
      <c r="C3" s="319"/>
      <c r="D3" s="320" t="s">
        <v>110</v>
      </c>
      <c r="E3" s="321" t="s">
        <v>111</v>
      </c>
      <c r="F3" s="322"/>
      <c r="G3" s="322"/>
      <c r="H3" s="322"/>
      <c r="I3" s="323"/>
      <c r="J3" s="324"/>
      <c r="K3" s="194"/>
      <c r="O3" s="316"/>
    </row>
    <row r="4" spans="3:13" ht="19.5" thickBot="1">
      <c r="C4" s="194"/>
      <c r="D4" s="325"/>
      <c r="E4" s="326"/>
      <c r="F4" s="326"/>
      <c r="G4" s="326"/>
      <c r="H4" s="326"/>
      <c r="I4" s="327"/>
      <c r="J4" s="194"/>
      <c r="K4" s="194"/>
      <c r="L4" s="50" t="s">
        <v>38</v>
      </c>
      <c r="M4" s="50"/>
    </row>
    <row r="5" spans="1:14" ht="15.75">
      <c r="A5" s="197"/>
      <c r="B5" s="198"/>
      <c r="C5" s="198"/>
      <c r="D5" s="199"/>
      <c r="E5" s="277"/>
      <c r="F5" s="278"/>
      <c r="G5" s="278" t="s">
        <v>2</v>
      </c>
      <c r="H5" s="278"/>
      <c r="I5" s="279"/>
      <c r="J5" s="277"/>
      <c r="K5" s="278"/>
      <c r="L5" s="278" t="s">
        <v>55</v>
      </c>
      <c r="M5" s="278"/>
      <c r="N5" s="279"/>
    </row>
    <row r="6" spans="1:14" ht="15.75">
      <c r="A6" s="203" t="s">
        <v>3</v>
      </c>
      <c r="B6" s="204"/>
      <c r="C6" s="204"/>
      <c r="D6" s="205" t="s">
        <v>4</v>
      </c>
      <c r="E6" s="205" t="s">
        <v>5</v>
      </c>
      <c r="F6" s="203" t="s">
        <v>6</v>
      </c>
      <c r="G6" s="206"/>
      <c r="H6" s="204" t="s">
        <v>7</v>
      </c>
      <c r="I6" s="204"/>
      <c r="J6" s="205" t="s">
        <v>5</v>
      </c>
      <c r="K6" s="203" t="s">
        <v>6</v>
      </c>
      <c r="L6" s="206"/>
      <c r="M6" s="204" t="s">
        <v>7</v>
      </c>
      <c r="N6" s="206"/>
    </row>
    <row r="7" spans="1:14" ht="16.5" thickBot="1">
      <c r="A7" s="207"/>
      <c r="B7" s="208"/>
      <c r="C7" s="208"/>
      <c r="D7" s="209"/>
      <c r="E7" s="209"/>
      <c r="F7" s="207" t="s">
        <v>8</v>
      </c>
      <c r="G7" s="210"/>
      <c r="H7" s="208" t="s">
        <v>9</v>
      </c>
      <c r="I7" s="208"/>
      <c r="J7" s="209"/>
      <c r="K7" s="203" t="s">
        <v>8</v>
      </c>
      <c r="L7" s="206"/>
      <c r="M7" s="204" t="s">
        <v>9</v>
      </c>
      <c r="N7" s="206"/>
    </row>
    <row r="8" spans="1:17" ht="15">
      <c r="A8" s="594" t="s">
        <v>10</v>
      </c>
      <c r="B8" s="595"/>
      <c r="C8" s="595"/>
      <c r="D8" s="596" t="s">
        <v>39</v>
      </c>
      <c r="E8" s="597">
        <v>5489.62</v>
      </c>
      <c r="F8" s="598"/>
      <c r="G8" s="599"/>
      <c r="H8" s="600"/>
      <c r="I8" s="666"/>
      <c r="J8" s="542">
        <v>42014.84</v>
      </c>
      <c r="K8" s="877">
        <v>19214.84</v>
      </c>
      <c r="L8" s="878"/>
      <c r="M8" s="877">
        <v>22800</v>
      </c>
      <c r="N8" s="878"/>
      <c r="O8" s="601">
        <f>SUM(K8:N8)</f>
        <v>42014.84</v>
      </c>
      <c r="P8" s="589"/>
      <c r="Q8" s="589"/>
    </row>
    <row r="9" spans="1:17" ht="15">
      <c r="A9" s="512" t="s">
        <v>12</v>
      </c>
      <c r="B9" s="513"/>
      <c r="C9" s="513"/>
      <c r="D9" s="398"/>
      <c r="E9" s="398"/>
      <c r="F9" s="517"/>
      <c r="G9" s="518"/>
      <c r="H9" s="402"/>
      <c r="I9" s="402"/>
      <c r="J9" s="517"/>
      <c r="K9" s="517"/>
      <c r="L9" s="402"/>
      <c r="M9" s="517"/>
      <c r="N9" s="560"/>
      <c r="O9" s="601" t="s">
        <v>57</v>
      </c>
      <c r="P9" s="602">
        <v>129501.72</v>
      </c>
      <c r="Q9" s="589"/>
    </row>
    <row r="10" spans="1:17" ht="15.75">
      <c r="A10" s="695" t="s">
        <v>14</v>
      </c>
      <c r="B10" s="633"/>
      <c r="C10" s="633"/>
      <c r="D10" s="516" t="s">
        <v>15</v>
      </c>
      <c r="E10" s="516">
        <v>100.12</v>
      </c>
      <c r="F10" s="885">
        <v>100.12</v>
      </c>
      <c r="G10" s="886"/>
      <c r="H10" s="680"/>
      <c r="I10" s="680"/>
      <c r="J10" s="517">
        <v>13214.84</v>
      </c>
      <c r="K10" s="885">
        <v>13214.84</v>
      </c>
      <c r="L10" s="886"/>
      <c r="M10" s="517"/>
      <c r="N10" s="560"/>
      <c r="O10" s="601" t="s">
        <v>178</v>
      </c>
      <c r="P10" s="602">
        <v>13832.88</v>
      </c>
      <c r="Q10" s="589"/>
    </row>
    <row r="11" spans="1:17" ht="15.75">
      <c r="A11" s="521" t="s">
        <v>17</v>
      </c>
      <c r="B11" s="522"/>
      <c r="C11" s="522"/>
      <c r="D11" s="398"/>
      <c r="E11" s="398"/>
      <c r="F11" s="517"/>
      <c r="G11" s="518"/>
      <c r="H11" s="402"/>
      <c r="I11" s="402"/>
      <c r="J11" s="517">
        <v>28800</v>
      </c>
      <c r="K11" s="885">
        <v>6000</v>
      </c>
      <c r="L11" s="886"/>
      <c r="M11" s="885">
        <v>22800</v>
      </c>
      <c r="N11" s="886"/>
      <c r="O11" s="603" t="s">
        <v>18</v>
      </c>
      <c r="P11" s="634">
        <v>13214.84</v>
      </c>
      <c r="Q11" s="589"/>
    </row>
    <row r="12" spans="1:17" ht="16.5" thickBot="1">
      <c r="A12" s="524" t="s">
        <v>19</v>
      </c>
      <c r="B12" s="525"/>
      <c r="C12" s="525"/>
      <c r="D12" s="526"/>
      <c r="E12" s="526"/>
      <c r="F12" s="527"/>
      <c r="G12" s="528"/>
      <c r="H12" s="529"/>
      <c r="I12" s="529"/>
      <c r="J12" s="527"/>
      <c r="K12" s="527"/>
      <c r="L12" s="529"/>
      <c r="M12" s="527"/>
      <c r="N12" s="663"/>
      <c r="O12" s="601" t="s">
        <v>282</v>
      </c>
      <c r="P12" s="602">
        <v>151158.39</v>
      </c>
      <c r="Q12" s="589"/>
    </row>
    <row r="13" spans="1:17" ht="15.75">
      <c r="A13" s="532" t="s">
        <v>21</v>
      </c>
      <c r="B13" s="533"/>
      <c r="C13" s="534"/>
      <c r="D13" s="535"/>
      <c r="E13" s="535"/>
      <c r="F13" s="542"/>
      <c r="G13" s="543"/>
      <c r="H13" s="666"/>
      <c r="I13" s="666"/>
      <c r="J13" s="535"/>
      <c r="K13" s="877"/>
      <c r="L13" s="878"/>
      <c r="M13" s="542"/>
      <c r="N13" s="668"/>
      <c r="O13" s="786" t="s">
        <v>22</v>
      </c>
      <c r="P13" s="602"/>
      <c r="Q13" s="589">
        <v>41498.52</v>
      </c>
    </row>
    <row r="14" spans="1:17" ht="15.75">
      <c r="A14" s="521" t="s">
        <v>43</v>
      </c>
      <c r="B14" s="522"/>
      <c r="C14" s="565"/>
      <c r="D14" s="398"/>
      <c r="E14" s="398"/>
      <c r="F14" s="399"/>
      <c r="G14" s="518"/>
      <c r="H14" s="402"/>
      <c r="I14" s="402"/>
      <c r="J14" s="398"/>
      <c r="K14" s="399"/>
      <c r="L14" s="518"/>
      <c r="M14" s="517"/>
      <c r="N14" s="560"/>
      <c r="O14" s="589"/>
      <c r="P14" s="787">
        <v>15391.02</v>
      </c>
      <c r="Q14" s="589"/>
    </row>
    <row r="15" spans="1:17" ht="15.75">
      <c r="A15" s="559" t="s">
        <v>44</v>
      </c>
      <c r="B15" s="554"/>
      <c r="C15" s="555"/>
      <c r="D15" s="536"/>
      <c r="E15" s="536"/>
      <c r="F15" s="561"/>
      <c r="G15" s="557"/>
      <c r="H15" s="538"/>
      <c r="I15" s="538"/>
      <c r="J15" s="536"/>
      <c r="K15" s="561"/>
      <c r="L15" s="557"/>
      <c r="M15" s="556"/>
      <c r="N15" s="578"/>
      <c r="O15" s="589"/>
      <c r="P15" s="589"/>
      <c r="Q15" s="589"/>
    </row>
    <row r="16" spans="1:17" ht="15.75">
      <c r="A16" s="521" t="s">
        <v>23</v>
      </c>
      <c r="B16" s="522"/>
      <c r="C16" s="565"/>
      <c r="D16" s="398" t="s">
        <v>66</v>
      </c>
      <c r="E16" s="398"/>
      <c r="F16" s="399"/>
      <c r="G16" s="518"/>
      <c r="H16" s="402"/>
      <c r="I16" s="402"/>
      <c r="J16" s="398"/>
      <c r="K16" s="399"/>
      <c r="L16" s="518"/>
      <c r="M16" s="517"/>
      <c r="N16" s="560"/>
      <c r="O16" s="589"/>
      <c r="P16" s="589"/>
      <c r="Q16" s="589"/>
    </row>
    <row r="17" spans="1:17" ht="15.75">
      <c r="A17" s="521" t="s">
        <v>24</v>
      </c>
      <c r="B17" s="513"/>
      <c r="C17" s="560"/>
      <c r="D17" s="398"/>
      <c r="E17" s="398"/>
      <c r="F17" s="399"/>
      <c r="G17" s="518"/>
      <c r="H17" s="402"/>
      <c r="I17" s="402"/>
      <c r="J17" s="398"/>
      <c r="K17" s="399"/>
      <c r="L17" s="518"/>
      <c r="M17" s="517"/>
      <c r="N17" s="560"/>
      <c r="O17" s="589"/>
      <c r="P17" s="589"/>
      <c r="Q17" s="589"/>
    </row>
    <row r="18" spans="1:17" ht="15.75">
      <c r="A18" s="564" t="s">
        <v>25</v>
      </c>
      <c r="B18" s="513"/>
      <c r="C18" s="560"/>
      <c r="D18" s="398" t="s">
        <v>45</v>
      </c>
      <c r="E18" s="398">
        <v>1</v>
      </c>
      <c r="F18" s="399">
        <v>1</v>
      </c>
      <c r="G18" s="518"/>
      <c r="H18" s="402"/>
      <c r="I18" s="402"/>
      <c r="J18" s="398">
        <v>6000</v>
      </c>
      <c r="K18" s="885">
        <v>6000</v>
      </c>
      <c r="L18" s="886"/>
      <c r="M18" s="517"/>
      <c r="N18" s="560"/>
      <c r="O18" s="589"/>
      <c r="P18" s="589"/>
      <c r="Q18" s="589"/>
    </row>
    <row r="19" spans="1:17" ht="15.75">
      <c r="A19" s="521" t="s">
        <v>27</v>
      </c>
      <c r="B19" s="522"/>
      <c r="C19" s="565"/>
      <c r="D19" s="398"/>
      <c r="E19" s="398"/>
      <c r="F19" s="399"/>
      <c r="G19" s="518"/>
      <c r="H19" s="402"/>
      <c r="I19" s="402"/>
      <c r="J19" s="398"/>
      <c r="K19" s="399"/>
      <c r="L19" s="518"/>
      <c r="M19" s="517"/>
      <c r="N19" s="560"/>
      <c r="O19" s="589"/>
      <c r="P19" s="589"/>
      <c r="Q19" s="589"/>
    </row>
    <row r="20" spans="1:17" ht="15.75">
      <c r="A20" s="521" t="s">
        <v>28</v>
      </c>
      <c r="B20" s="522"/>
      <c r="C20" s="565"/>
      <c r="D20" s="398"/>
      <c r="E20" s="398"/>
      <c r="F20" s="399"/>
      <c r="G20" s="518"/>
      <c r="H20" s="402"/>
      <c r="I20" s="402"/>
      <c r="J20" s="398"/>
      <c r="K20" s="399"/>
      <c r="L20" s="518"/>
      <c r="M20" s="517"/>
      <c r="N20" s="560"/>
      <c r="O20" s="589"/>
      <c r="P20" s="589"/>
      <c r="Q20" s="589"/>
    </row>
    <row r="21" spans="1:17" ht="15.75">
      <c r="A21" s="880" t="s">
        <v>171</v>
      </c>
      <c r="B21" s="881"/>
      <c r="C21" s="882"/>
      <c r="D21" s="607" t="s">
        <v>172</v>
      </c>
      <c r="E21" s="398">
        <v>114</v>
      </c>
      <c r="F21" s="399"/>
      <c r="G21" s="518"/>
      <c r="H21" s="401">
        <v>114</v>
      </c>
      <c r="I21" s="402"/>
      <c r="J21" s="398">
        <v>22800</v>
      </c>
      <c r="K21" s="399"/>
      <c r="L21" s="518"/>
      <c r="M21" s="885">
        <v>22800</v>
      </c>
      <c r="N21" s="886"/>
      <c r="O21" s="589"/>
      <c r="P21" s="589"/>
      <c r="Q21" s="589"/>
    </row>
    <row r="22" spans="1:17" ht="15">
      <c r="A22" s="671" t="s">
        <v>31</v>
      </c>
      <c r="B22" s="522"/>
      <c r="C22" s="565"/>
      <c r="D22" s="398"/>
      <c r="E22" s="398"/>
      <c r="F22" s="399"/>
      <c r="G22" s="518"/>
      <c r="H22" s="402"/>
      <c r="I22" s="402"/>
      <c r="J22" s="398"/>
      <c r="K22" s="399"/>
      <c r="L22" s="518"/>
      <c r="M22" s="517"/>
      <c r="N22" s="560"/>
      <c r="O22" s="589"/>
      <c r="P22" s="589"/>
      <c r="Q22" s="587"/>
    </row>
    <row r="23" spans="1:17" ht="16.5" thickBot="1">
      <c r="A23" s="880"/>
      <c r="B23" s="881"/>
      <c r="C23" s="882"/>
      <c r="D23" s="607"/>
      <c r="E23" s="626"/>
      <c r="F23" s="627"/>
      <c r="G23" s="629"/>
      <c r="H23" s="662"/>
      <c r="I23" s="662"/>
      <c r="J23" s="626"/>
      <c r="K23" s="627"/>
      <c r="L23" s="629"/>
      <c r="M23" s="531"/>
      <c r="N23" s="625"/>
      <c r="O23" s="589"/>
      <c r="P23" s="589"/>
      <c r="Q23" s="589"/>
    </row>
    <row r="24" spans="1:17" ht="15">
      <c r="A24" s="589"/>
      <c r="B24" s="589"/>
      <c r="C24" s="589"/>
      <c r="D24" s="589"/>
      <c r="E24" s="589"/>
      <c r="F24" s="589"/>
      <c r="G24" s="589"/>
      <c r="H24" s="589"/>
      <c r="I24" s="589"/>
      <c r="J24" s="589"/>
      <c r="K24" s="590"/>
      <c r="L24" s="589"/>
      <c r="M24" s="589"/>
      <c r="N24" s="589"/>
      <c r="O24" s="589"/>
      <c r="P24" s="589"/>
      <c r="Q24" s="589"/>
    </row>
    <row r="25" spans="1:6" ht="15.75">
      <c r="A25" s="96" t="s">
        <v>59</v>
      </c>
      <c r="B25" s="169" t="s">
        <v>60</v>
      </c>
      <c r="C25" s="96"/>
      <c r="D25" s="96"/>
      <c r="E25" s="96"/>
      <c r="F25" s="96"/>
    </row>
    <row r="26" spans="1:6" ht="15.75">
      <c r="A26" s="96"/>
      <c r="B26" s="169"/>
      <c r="C26" s="96"/>
      <c r="D26" s="96"/>
      <c r="E26" s="96"/>
      <c r="F26" s="96"/>
    </row>
    <row r="27" spans="1:2" ht="15">
      <c r="A27" s="96"/>
      <c r="B27" t="s">
        <v>75</v>
      </c>
    </row>
    <row r="38" ht="15">
      <c r="N38" s="96"/>
    </row>
  </sheetData>
  <sheetProtection/>
  <mergeCells count="11">
    <mergeCell ref="A23:C23"/>
    <mergeCell ref="A21:C21"/>
    <mergeCell ref="M8:N8"/>
    <mergeCell ref="M21:N21"/>
    <mergeCell ref="K10:L10"/>
    <mergeCell ref="F10:G10"/>
    <mergeCell ref="K18:L18"/>
    <mergeCell ref="K11:L11"/>
    <mergeCell ref="M11:N11"/>
    <mergeCell ref="K8:L8"/>
    <mergeCell ref="K13:L13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30"/>
  <sheetViews>
    <sheetView zoomScalePageLayoutView="0" workbookViewId="0" topLeftCell="A25">
      <selection activeCell="A39" sqref="A39:IV43"/>
    </sheetView>
  </sheetViews>
  <sheetFormatPr defaultColWidth="9.140625" defaultRowHeight="15"/>
  <cols>
    <col min="3" max="3" width="23.7109375" style="0" customWidth="1"/>
    <col min="10" max="10" width="10.28125" style="0" bestFit="1" customWidth="1"/>
    <col min="16" max="16" width="11.00390625" style="0" customWidth="1"/>
  </cols>
  <sheetData>
    <row r="2" spans="2:15" ht="26.25">
      <c r="B2" s="334"/>
      <c r="D2" s="2"/>
      <c r="E2" s="3" t="s">
        <v>36</v>
      </c>
      <c r="F2" s="3"/>
      <c r="G2" s="3"/>
      <c r="H2" s="3"/>
      <c r="I2" s="2"/>
      <c r="J2" s="2"/>
      <c r="K2" s="335"/>
      <c r="L2" s="335"/>
      <c r="M2" s="273"/>
      <c r="O2" s="334"/>
    </row>
    <row r="3" spans="3:13" ht="21">
      <c r="C3" s="273"/>
      <c r="D3" s="336"/>
      <c r="E3" s="322"/>
      <c r="F3" s="321" t="s">
        <v>113</v>
      </c>
      <c r="G3" s="322"/>
      <c r="H3" s="322"/>
      <c r="I3" s="318"/>
      <c r="J3" s="172"/>
      <c r="K3" s="273"/>
      <c r="L3" s="273"/>
      <c r="M3" s="273"/>
    </row>
    <row r="4" spans="3:18" ht="21.75" thickBot="1">
      <c r="C4" s="273"/>
      <c r="D4" s="336"/>
      <c r="E4" s="322"/>
      <c r="F4" s="321"/>
      <c r="G4" s="322"/>
      <c r="H4" s="322"/>
      <c r="I4" s="318"/>
      <c r="J4" s="172"/>
      <c r="K4" s="273"/>
      <c r="L4" s="273"/>
      <c r="M4" s="273"/>
      <c r="R4" s="96"/>
    </row>
    <row r="5" spans="1:14" ht="16.5" thickBot="1">
      <c r="A5" s="211"/>
      <c r="B5" s="417"/>
      <c r="C5" s="417"/>
      <c r="D5" s="418"/>
      <c r="E5" s="636"/>
      <c r="F5" s="637"/>
      <c r="G5" s="637" t="s">
        <v>2</v>
      </c>
      <c r="H5" s="637"/>
      <c r="I5" s="638"/>
      <c r="J5" s="636"/>
      <c r="K5" s="637"/>
      <c r="L5" s="637" t="s">
        <v>55</v>
      </c>
      <c r="M5" s="637"/>
      <c r="N5" s="638"/>
    </row>
    <row r="6" spans="1:19" ht="15.75">
      <c r="A6" s="39" t="s">
        <v>3</v>
      </c>
      <c r="B6" s="421"/>
      <c r="C6" s="421"/>
      <c r="D6" s="422" t="s">
        <v>4</v>
      </c>
      <c r="E6" s="422" t="s">
        <v>5</v>
      </c>
      <c r="F6" s="39" t="s">
        <v>6</v>
      </c>
      <c r="G6" s="423"/>
      <c r="H6" s="421" t="s">
        <v>7</v>
      </c>
      <c r="I6" s="421"/>
      <c r="J6" s="792" t="s">
        <v>5</v>
      </c>
      <c r="K6" s="793" t="s">
        <v>6</v>
      </c>
      <c r="L6" s="639"/>
      <c r="M6" s="211" t="s">
        <v>7</v>
      </c>
      <c r="N6" s="639"/>
      <c r="P6" s="32"/>
      <c r="S6" s="96"/>
    </row>
    <row r="7" spans="1:16" ht="16.5" thickBot="1">
      <c r="A7" s="47"/>
      <c r="B7" s="424"/>
      <c r="C7" s="424"/>
      <c r="D7" s="425"/>
      <c r="E7" s="425"/>
      <c r="F7" s="47" t="s">
        <v>8</v>
      </c>
      <c r="G7" s="426"/>
      <c r="H7" s="424" t="s">
        <v>9</v>
      </c>
      <c r="I7" s="424"/>
      <c r="J7" s="425"/>
      <c r="K7" s="784" t="s">
        <v>8</v>
      </c>
      <c r="L7" s="426"/>
      <c r="M7" s="47" t="s">
        <v>9</v>
      </c>
      <c r="N7" s="426"/>
      <c r="P7" s="32"/>
    </row>
    <row r="8" spans="1:16" ht="15">
      <c r="A8" s="25" t="s">
        <v>10</v>
      </c>
      <c r="B8" s="26"/>
      <c r="C8" s="26"/>
      <c r="D8" s="27" t="s">
        <v>39</v>
      </c>
      <c r="E8" s="29">
        <v>5656.9</v>
      </c>
      <c r="F8" s="29"/>
      <c r="G8" s="30"/>
      <c r="H8" s="31"/>
      <c r="I8" s="31"/>
      <c r="J8" s="109">
        <v>123070.7</v>
      </c>
      <c r="K8" s="890">
        <v>49333.51</v>
      </c>
      <c r="L8" s="891"/>
      <c r="M8" s="890">
        <v>73737.19</v>
      </c>
      <c r="N8" s="891"/>
      <c r="O8" s="105"/>
      <c r="P8" s="32"/>
    </row>
    <row r="9" spans="1:19" ht="15">
      <c r="A9" s="794" t="s">
        <v>12</v>
      </c>
      <c r="B9" s="34"/>
      <c r="C9" s="34"/>
      <c r="D9" s="35"/>
      <c r="E9" s="36"/>
      <c r="F9" s="36"/>
      <c r="G9" s="37"/>
      <c r="H9" s="38"/>
      <c r="I9" s="38"/>
      <c r="J9" s="35"/>
      <c r="K9" s="448"/>
      <c r="L9" s="449"/>
      <c r="M9" s="36"/>
      <c r="N9" s="177"/>
      <c r="O9" s="105" t="s">
        <v>40</v>
      </c>
      <c r="P9" s="488">
        <v>28522.32</v>
      </c>
      <c r="S9" s="96"/>
    </row>
    <row r="10" spans="1:16" ht="15.75">
      <c r="A10" s="39" t="s">
        <v>14</v>
      </c>
      <c r="B10" s="40"/>
      <c r="C10" s="40"/>
      <c r="D10" s="41" t="s">
        <v>15</v>
      </c>
      <c r="E10" s="571">
        <v>88.42</v>
      </c>
      <c r="F10" s="885">
        <v>88.42</v>
      </c>
      <c r="G10" s="886"/>
      <c r="H10" s="680"/>
      <c r="I10" s="680"/>
      <c r="J10" s="398">
        <v>11670.56</v>
      </c>
      <c r="K10" s="885">
        <v>11670.56</v>
      </c>
      <c r="L10" s="886"/>
      <c r="M10" s="571"/>
      <c r="N10" s="771"/>
      <c r="O10" s="105" t="s">
        <v>57</v>
      </c>
      <c r="P10" s="488">
        <v>200335.68</v>
      </c>
    </row>
    <row r="11" spans="1:16" ht="15.75">
      <c r="A11" s="45" t="s">
        <v>17</v>
      </c>
      <c r="B11" s="46"/>
      <c r="C11" s="46"/>
      <c r="D11" s="35"/>
      <c r="E11" s="517"/>
      <c r="F11" s="517"/>
      <c r="G11" s="518"/>
      <c r="H11" s="402"/>
      <c r="I11" s="402"/>
      <c r="J11" s="791">
        <v>79737.19</v>
      </c>
      <c r="K11" s="885">
        <v>6000</v>
      </c>
      <c r="L11" s="886"/>
      <c r="M11" s="885">
        <v>73737.19</v>
      </c>
      <c r="N11" s="886"/>
      <c r="O11" s="416" t="s">
        <v>18</v>
      </c>
      <c r="P11" s="689">
        <v>11670.56</v>
      </c>
    </row>
    <row r="12" spans="1:16" ht="16.5" thickBot="1">
      <c r="A12" s="47" t="s">
        <v>19</v>
      </c>
      <c r="B12" s="48"/>
      <c r="C12" s="48"/>
      <c r="D12" s="49"/>
      <c r="E12" s="527"/>
      <c r="F12" s="527"/>
      <c r="G12" s="528"/>
      <c r="H12" s="529"/>
      <c r="I12" s="529"/>
      <c r="J12" s="819">
        <f>P14-J10-J11</f>
        <v>31662.95000000001</v>
      </c>
      <c r="K12" s="893">
        <v>31662.95</v>
      </c>
      <c r="L12" s="947"/>
      <c r="M12" s="531"/>
      <c r="N12" s="663"/>
      <c r="O12" s="105" t="s">
        <v>292</v>
      </c>
      <c r="P12" s="82">
        <v>140541.05</v>
      </c>
    </row>
    <row r="13" spans="1:17" ht="16.5" thickBot="1">
      <c r="A13" s="51" t="s">
        <v>21</v>
      </c>
      <c r="B13" s="52"/>
      <c r="C13" s="52"/>
      <c r="D13" s="53"/>
      <c r="E13" s="666"/>
      <c r="F13" s="542"/>
      <c r="G13" s="543"/>
      <c r="H13" s="666"/>
      <c r="I13" s="666"/>
      <c r="J13" s="818"/>
      <c r="K13" s="877"/>
      <c r="L13" s="878"/>
      <c r="M13" s="666"/>
      <c r="N13" s="668"/>
      <c r="O13" s="343" t="s">
        <v>22</v>
      </c>
      <c r="P13" s="88">
        <v>23083.19</v>
      </c>
      <c r="Q13">
        <v>29201.52</v>
      </c>
    </row>
    <row r="14" spans="1:18" ht="15.75">
      <c r="A14" s="903" t="s">
        <v>229</v>
      </c>
      <c r="B14" s="904"/>
      <c r="C14" s="905"/>
      <c r="D14" s="71" t="s">
        <v>51</v>
      </c>
      <c r="E14" s="538">
        <v>23.1</v>
      </c>
      <c r="F14" s="556"/>
      <c r="G14" s="557"/>
      <c r="H14" s="885">
        <v>23.1</v>
      </c>
      <c r="I14" s="886"/>
      <c r="J14" s="536">
        <v>21054</v>
      </c>
      <c r="K14" s="789"/>
      <c r="L14" s="557"/>
      <c r="M14" s="885">
        <v>21054</v>
      </c>
      <c r="N14" s="886"/>
      <c r="O14" s="328"/>
      <c r="P14" s="82">
        <f>P9+P10+P11+P13-P12</f>
        <v>123070.70000000001</v>
      </c>
      <c r="R14" s="96" t="s">
        <v>307</v>
      </c>
    </row>
    <row r="15" spans="1:16" ht="15.75">
      <c r="A15" s="57" t="s">
        <v>43</v>
      </c>
      <c r="B15" s="58"/>
      <c r="C15" s="58"/>
      <c r="D15" s="59"/>
      <c r="E15" s="402"/>
      <c r="F15" s="517"/>
      <c r="G15" s="518"/>
      <c r="H15" s="402"/>
      <c r="I15" s="402"/>
      <c r="J15" s="398"/>
      <c r="K15" s="515"/>
      <c r="L15" s="518"/>
      <c r="M15" s="401"/>
      <c r="N15" s="560"/>
      <c r="P15" s="488"/>
    </row>
    <row r="16" spans="1:18" ht="15.75">
      <c r="A16" s="57" t="s">
        <v>44</v>
      </c>
      <c r="B16" s="58"/>
      <c r="C16" s="58"/>
      <c r="D16" s="59"/>
      <c r="E16" s="402"/>
      <c r="F16" s="399"/>
      <c r="G16" s="518"/>
      <c r="H16" s="402"/>
      <c r="I16" s="402"/>
      <c r="J16" s="398"/>
      <c r="K16" s="399"/>
      <c r="L16" s="518"/>
      <c r="M16" s="562"/>
      <c r="N16" s="578"/>
      <c r="P16" s="32"/>
      <c r="R16" s="4">
        <f>P9+P10+P13-P12</f>
        <v>111400.14000000001</v>
      </c>
    </row>
    <row r="17" spans="1:15" ht="15.75">
      <c r="A17" s="242" t="s">
        <v>116</v>
      </c>
      <c r="B17" s="56"/>
      <c r="C17" s="56"/>
      <c r="D17" s="71"/>
      <c r="E17" s="538"/>
      <c r="F17" s="561"/>
      <c r="G17" s="557"/>
      <c r="H17" s="538"/>
      <c r="I17" s="538"/>
      <c r="J17" s="536"/>
      <c r="K17" s="561"/>
      <c r="L17" s="557"/>
      <c r="M17" s="562"/>
      <c r="N17" s="578"/>
      <c r="O17" s="5"/>
    </row>
    <row r="18" spans="1:14" ht="15.75">
      <c r="A18" s="57" t="s">
        <v>24</v>
      </c>
      <c r="B18" s="58"/>
      <c r="C18" s="58"/>
      <c r="D18" s="59"/>
      <c r="E18" s="402"/>
      <c r="F18" s="399"/>
      <c r="G18" s="518"/>
      <c r="H18" s="402"/>
      <c r="I18" s="402"/>
      <c r="J18" s="398"/>
      <c r="K18" s="399"/>
      <c r="L18" s="557"/>
      <c r="M18" s="401"/>
      <c r="N18" s="560"/>
    </row>
    <row r="19" spans="1:15" ht="15.75">
      <c r="A19" s="74" t="s">
        <v>25</v>
      </c>
      <c r="B19" s="75"/>
      <c r="C19" s="75"/>
      <c r="D19" s="59" t="s">
        <v>45</v>
      </c>
      <c r="E19" s="402">
        <v>1</v>
      </c>
      <c r="F19" s="399">
        <v>1</v>
      </c>
      <c r="G19" s="518"/>
      <c r="H19" s="402"/>
      <c r="I19" s="402"/>
      <c r="J19" s="398">
        <v>6000</v>
      </c>
      <c r="K19" s="948">
        <v>6000</v>
      </c>
      <c r="L19" s="949"/>
      <c r="M19" s="401"/>
      <c r="N19" s="790"/>
      <c r="O19" s="217"/>
    </row>
    <row r="20" spans="1:14" ht="15.75">
      <c r="A20" s="57" t="s">
        <v>27</v>
      </c>
      <c r="B20" s="58"/>
      <c r="C20" s="58"/>
      <c r="D20" s="59"/>
      <c r="E20" s="402"/>
      <c r="F20" s="399"/>
      <c r="G20" s="518"/>
      <c r="H20" s="402"/>
      <c r="I20" s="402"/>
      <c r="J20" s="398"/>
      <c r="K20" s="399"/>
      <c r="L20" s="518"/>
      <c r="M20" s="401"/>
      <c r="N20" s="560"/>
    </row>
    <row r="21" spans="1:14" ht="15.75">
      <c r="A21" s="57" t="s">
        <v>28</v>
      </c>
      <c r="B21" s="58"/>
      <c r="C21" s="58"/>
      <c r="D21" s="59"/>
      <c r="E21" s="402"/>
      <c r="F21" s="399"/>
      <c r="G21" s="518"/>
      <c r="H21" s="402"/>
      <c r="I21" s="402"/>
      <c r="J21" s="398"/>
      <c r="K21" s="399"/>
      <c r="L21" s="518"/>
      <c r="M21" s="401"/>
      <c r="N21" s="560"/>
    </row>
    <row r="22" spans="1:14" ht="15.75">
      <c r="A22" s="950" t="s">
        <v>174</v>
      </c>
      <c r="B22" s="951"/>
      <c r="C22" s="952"/>
      <c r="D22" s="495" t="s">
        <v>30</v>
      </c>
      <c r="E22" s="398">
        <v>108</v>
      </c>
      <c r="F22" s="399"/>
      <c r="G22" s="518"/>
      <c r="H22" s="885">
        <v>108</v>
      </c>
      <c r="I22" s="886"/>
      <c r="J22" s="680">
        <v>23083.19</v>
      </c>
      <c r="K22" s="572"/>
      <c r="L22" s="520"/>
      <c r="M22" s="885">
        <v>23083.19</v>
      </c>
      <c r="N22" s="886"/>
    </row>
    <row r="23" spans="1:14" ht="15.75">
      <c r="A23" s="903" t="s">
        <v>171</v>
      </c>
      <c r="B23" s="904"/>
      <c r="C23" s="905"/>
      <c r="D23" s="59" t="s">
        <v>172</v>
      </c>
      <c r="E23" s="398">
        <v>108</v>
      </c>
      <c r="F23" s="582"/>
      <c r="G23" s="680"/>
      <c r="H23" s="885">
        <v>108</v>
      </c>
      <c r="I23" s="886"/>
      <c r="J23" s="398">
        <v>21600</v>
      </c>
      <c r="K23" s="399"/>
      <c r="L23" s="518"/>
      <c r="M23" s="885">
        <v>21600</v>
      </c>
      <c r="N23" s="886"/>
    </row>
    <row r="24" spans="1:14" ht="15.75">
      <c r="A24" s="57" t="s">
        <v>67</v>
      </c>
      <c r="B24" s="58"/>
      <c r="C24" s="75"/>
      <c r="D24" s="59"/>
      <c r="E24" s="402"/>
      <c r="F24" s="399"/>
      <c r="G24" s="518"/>
      <c r="H24" s="402"/>
      <c r="I24" s="402"/>
      <c r="J24" s="398"/>
      <c r="K24" s="399"/>
      <c r="L24" s="518"/>
      <c r="M24" s="401"/>
      <c r="N24" s="580"/>
    </row>
    <row r="25" spans="1:14" ht="16.5" thickBot="1">
      <c r="A25" s="944" t="s">
        <v>164</v>
      </c>
      <c r="B25" s="945"/>
      <c r="C25" s="946"/>
      <c r="D25" s="91" t="s">
        <v>69</v>
      </c>
      <c r="E25" s="662">
        <v>6</v>
      </c>
      <c r="F25" s="627"/>
      <c r="G25" s="629"/>
      <c r="H25" s="893">
        <v>6</v>
      </c>
      <c r="I25" s="894"/>
      <c r="J25" s="626">
        <v>8000</v>
      </c>
      <c r="K25" s="627"/>
      <c r="L25" s="629"/>
      <c r="M25" s="893">
        <v>8000</v>
      </c>
      <c r="N25" s="894"/>
    </row>
    <row r="26" spans="1:14" ht="15">
      <c r="A26" t="s">
        <v>0</v>
      </c>
      <c r="J26" s="194"/>
      <c r="K26" s="99"/>
      <c r="M26" s="925">
        <f>SUM(M14:M25)</f>
        <v>73737.19</v>
      </c>
      <c r="N26" s="925"/>
    </row>
    <row r="27" spans="1:6" ht="15.75">
      <c r="A27" s="96" t="s">
        <v>59</v>
      </c>
      <c r="B27" s="169" t="s">
        <v>60</v>
      </c>
      <c r="C27" s="96"/>
      <c r="D27" s="96"/>
      <c r="E27" s="96"/>
      <c r="F27" s="96"/>
    </row>
    <row r="28" spans="1:6" ht="15.75">
      <c r="A28" s="96"/>
      <c r="B28" s="169"/>
      <c r="C28" s="96"/>
      <c r="D28" s="96"/>
      <c r="E28" s="96"/>
      <c r="F28" s="96"/>
    </row>
    <row r="29" ht="15">
      <c r="A29" t="s">
        <v>117</v>
      </c>
    </row>
    <row r="30" ht="15">
      <c r="G30" t="s">
        <v>0</v>
      </c>
    </row>
  </sheetData>
  <sheetProtection/>
  <mergeCells count="22">
    <mergeCell ref="A25:C25"/>
    <mergeCell ref="K19:L19"/>
    <mergeCell ref="K11:L11"/>
    <mergeCell ref="A23:C23"/>
    <mergeCell ref="H23:I23"/>
    <mergeCell ref="A22:C22"/>
    <mergeCell ref="H22:I22"/>
    <mergeCell ref="A14:C14"/>
    <mergeCell ref="F10:G10"/>
    <mergeCell ref="H14:I14"/>
    <mergeCell ref="M14:N14"/>
    <mergeCell ref="M11:N11"/>
    <mergeCell ref="K12:L12"/>
    <mergeCell ref="M26:N26"/>
    <mergeCell ref="K13:L13"/>
    <mergeCell ref="H25:I25"/>
    <mergeCell ref="M25:N25"/>
    <mergeCell ref="K8:L8"/>
    <mergeCell ref="M8:N8"/>
    <mergeCell ref="K10:L10"/>
    <mergeCell ref="M23:N23"/>
    <mergeCell ref="M22:N22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R33"/>
  <sheetViews>
    <sheetView zoomScalePageLayoutView="0" workbookViewId="0" topLeftCell="A25">
      <selection activeCell="A38" sqref="A38:IV41"/>
    </sheetView>
  </sheetViews>
  <sheetFormatPr defaultColWidth="9.140625" defaultRowHeight="15"/>
  <cols>
    <col min="3" max="3" width="23.7109375" style="0" customWidth="1"/>
    <col min="10" max="10" width="10.421875" style="0" customWidth="1"/>
    <col min="15" max="15" width="10.28125" style="0" customWidth="1"/>
    <col min="16" max="16" width="10.00390625" style="0" customWidth="1"/>
    <col min="18" max="18" width="10.28125" style="0" customWidth="1"/>
  </cols>
  <sheetData>
    <row r="2" spans="3:10" ht="21">
      <c r="C2" s="295"/>
      <c r="D2" s="2"/>
      <c r="E2" s="3" t="s">
        <v>36</v>
      </c>
      <c r="F2" s="3"/>
      <c r="G2" s="3"/>
      <c r="H2" s="3"/>
      <c r="I2" s="2"/>
      <c r="J2" s="2"/>
    </row>
    <row r="3" spans="3:18" ht="18.75">
      <c r="C3" s="295"/>
      <c r="D3" s="326"/>
      <c r="E3" s="339" t="s">
        <v>118</v>
      </c>
      <c r="F3" s="326"/>
      <c r="G3" s="326"/>
      <c r="H3" s="326"/>
      <c r="I3" s="114" t="s">
        <v>0</v>
      </c>
      <c r="J3" s="114" t="s">
        <v>119</v>
      </c>
      <c r="K3" s="50"/>
      <c r="L3" s="4"/>
      <c r="R3" s="145">
        <v>81974.4</v>
      </c>
    </row>
    <row r="4" spans="3:18" ht="19.5" thickBot="1">
      <c r="C4" s="4"/>
      <c r="D4" s="340"/>
      <c r="E4" s="340"/>
      <c r="F4" s="340"/>
      <c r="G4" s="340"/>
      <c r="H4" s="340"/>
      <c r="I4" s="50"/>
      <c r="J4" s="50"/>
      <c r="K4" s="50"/>
      <c r="L4" s="4"/>
      <c r="R4" s="145">
        <v>545018.88</v>
      </c>
    </row>
    <row r="5" spans="1:18" ht="16.5" thickBot="1">
      <c r="A5" s="11"/>
      <c r="B5" s="12"/>
      <c r="C5" s="12"/>
      <c r="D5" s="13"/>
      <c r="E5" s="11"/>
      <c r="F5" s="12"/>
      <c r="G5" s="12" t="s">
        <v>2</v>
      </c>
      <c r="H5" s="12"/>
      <c r="I5" s="337"/>
      <c r="J5" s="11"/>
      <c r="K5" s="12"/>
      <c r="L5" s="12" t="s">
        <v>55</v>
      </c>
      <c r="M5" s="12"/>
      <c r="N5" s="337"/>
      <c r="R5">
        <v>105406.45</v>
      </c>
    </row>
    <row r="6" spans="1:18" ht="15.75">
      <c r="A6" s="17" t="s">
        <v>3</v>
      </c>
      <c r="B6" s="18"/>
      <c r="C6" s="18"/>
      <c r="D6" s="19" t="s">
        <v>4</v>
      </c>
      <c r="E6" s="13" t="s">
        <v>5</v>
      </c>
      <c r="F6" s="11" t="s">
        <v>6</v>
      </c>
      <c r="G6" s="337"/>
      <c r="H6" s="12" t="s">
        <v>7</v>
      </c>
      <c r="I6" s="337"/>
      <c r="J6" s="341" t="s">
        <v>5</v>
      </c>
      <c r="K6" s="11" t="s">
        <v>6</v>
      </c>
      <c r="L6" s="337"/>
      <c r="M6" s="12" t="s">
        <v>7</v>
      </c>
      <c r="N6" s="337"/>
      <c r="R6">
        <f>SUM(R3:R5)</f>
        <v>732399.73</v>
      </c>
    </row>
    <row r="7" spans="1:14" ht="16.5" thickBot="1">
      <c r="A7" s="21"/>
      <c r="B7" s="22"/>
      <c r="C7" s="22"/>
      <c r="D7" s="23"/>
      <c r="E7" s="23"/>
      <c r="F7" s="21" t="s">
        <v>8</v>
      </c>
      <c r="G7" s="24"/>
      <c r="H7" s="22" t="s">
        <v>9</v>
      </c>
      <c r="I7" s="24"/>
      <c r="J7" s="23"/>
      <c r="K7" s="21" t="s">
        <v>8</v>
      </c>
      <c r="L7" s="24"/>
      <c r="M7" s="22" t="s">
        <v>9</v>
      </c>
      <c r="N7" s="24"/>
    </row>
    <row r="8" spans="1:15" ht="15">
      <c r="A8" s="25" t="s">
        <v>10</v>
      </c>
      <c r="B8" s="26"/>
      <c r="C8" s="260"/>
      <c r="D8" s="342" t="s">
        <v>39</v>
      </c>
      <c r="E8" s="28">
        <v>18454.9</v>
      </c>
      <c r="F8" s="31"/>
      <c r="G8" s="30"/>
      <c r="H8" s="31"/>
      <c r="I8" s="31"/>
      <c r="J8" s="28">
        <v>592972.57</v>
      </c>
      <c r="K8" s="890">
        <v>183966.12</v>
      </c>
      <c r="L8" s="891"/>
      <c r="M8" s="890">
        <v>415006.45</v>
      </c>
      <c r="N8" s="891"/>
      <c r="O8" s="32"/>
    </row>
    <row r="9" spans="1:17" ht="15">
      <c r="A9" s="512" t="s">
        <v>12</v>
      </c>
      <c r="B9" s="513"/>
      <c r="C9" s="560"/>
      <c r="D9" s="402"/>
      <c r="E9" s="398"/>
      <c r="F9" s="402"/>
      <c r="G9" s="518"/>
      <c r="H9" s="402"/>
      <c r="I9" s="402"/>
      <c r="J9" s="398"/>
      <c r="K9" s="517"/>
      <c r="L9" s="518"/>
      <c r="M9" s="402"/>
      <c r="N9" s="518"/>
      <c r="O9" s="601" t="s">
        <v>40</v>
      </c>
      <c r="P9" s="589">
        <v>81974.4</v>
      </c>
      <c r="Q9" s="589"/>
    </row>
    <row r="10" spans="1:17" ht="15.75">
      <c r="A10" s="695" t="s">
        <v>14</v>
      </c>
      <c r="B10" s="633"/>
      <c r="C10" s="783"/>
      <c r="D10" s="680" t="s">
        <v>15</v>
      </c>
      <c r="E10" s="516">
        <v>391.08</v>
      </c>
      <c r="F10" s="885">
        <v>391.08</v>
      </c>
      <c r="G10" s="886"/>
      <c r="H10" s="680"/>
      <c r="I10" s="680"/>
      <c r="J10" s="516">
        <v>51618.65</v>
      </c>
      <c r="K10" s="885">
        <v>51618.65</v>
      </c>
      <c r="L10" s="886"/>
      <c r="M10" s="402"/>
      <c r="N10" s="520"/>
      <c r="O10" s="601" t="s">
        <v>57</v>
      </c>
      <c r="P10" s="589">
        <v>545018.88</v>
      </c>
      <c r="Q10" s="589"/>
    </row>
    <row r="11" spans="1:18" ht="15.75">
      <c r="A11" s="521" t="s">
        <v>17</v>
      </c>
      <c r="B11" s="522"/>
      <c r="C11" s="565"/>
      <c r="D11" s="402"/>
      <c r="E11" s="398"/>
      <c r="F11" s="402"/>
      <c r="G11" s="518"/>
      <c r="H11" s="402"/>
      <c r="I11" s="402"/>
      <c r="J11" s="398">
        <v>476306.45</v>
      </c>
      <c r="K11" s="885">
        <v>67300</v>
      </c>
      <c r="L11" s="886"/>
      <c r="M11" s="885">
        <v>415006.45</v>
      </c>
      <c r="N11" s="886"/>
      <c r="O11" s="632" t="s">
        <v>18</v>
      </c>
      <c r="P11" s="574">
        <v>51618.65</v>
      </c>
      <c r="Q11" s="589"/>
      <c r="R11" s="96"/>
    </row>
    <row r="12" spans="1:17" ht="16.5" thickBot="1">
      <c r="A12" s="524" t="s">
        <v>19</v>
      </c>
      <c r="B12" s="525"/>
      <c r="C12" s="807"/>
      <c r="D12" s="529"/>
      <c r="E12" s="526"/>
      <c r="F12" s="529"/>
      <c r="G12" s="528"/>
      <c r="H12" s="529"/>
      <c r="I12" s="782"/>
      <c r="J12" s="526">
        <v>65047.47</v>
      </c>
      <c r="K12" s="893">
        <v>65047.47</v>
      </c>
      <c r="L12" s="894"/>
      <c r="M12" s="529"/>
      <c r="N12" s="528"/>
      <c r="O12" s="632" t="s">
        <v>294</v>
      </c>
      <c r="P12" s="633">
        <v>191045.81</v>
      </c>
      <c r="Q12" s="589"/>
    </row>
    <row r="13" spans="1:17" ht="16.5" thickBot="1">
      <c r="A13" s="768" t="s">
        <v>21</v>
      </c>
      <c r="B13" s="769"/>
      <c r="C13" s="769"/>
      <c r="D13" s="597"/>
      <c r="E13" s="597"/>
      <c r="F13" s="808"/>
      <c r="G13" s="600"/>
      <c r="H13" s="598"/>
      <c r="I13" s="599"/>
      <c r="J13" s="600"/>
      <c r="K13" s="877"/>
      <c r="L13" s="878"/>
      <c r="M13" s="598"/>
      <c r="N13" s="599"/>
      <c r="O13" s="613" t="s">
        <v>22</v>
      </c>
      <c r="P13" s="670">
        <v>105406.45</v>
      </c>
      <c r="Q13" s="589">
        <v>117422.76</v>
      </c>
    </row>
    <row r="14" spans="1:18" ht="15.75">
      <c r="A14" s="957" t="s">
        <v>236</v>
      </c>
      <c r="B14" s="958"/>
      <c r="C14" s="959"/>
      <c r="D14" s="547" t="s">
        <v>51</v>
      </c>
      <c r="E14" s="547">
        <v>300</v>
      </c>
      <c r="F14" s="552"/>
      <c r="G14" s="549"/>
      <c r="H14" s="895">
        <v>300</v>
      </c>
      <c r="I14" s="896"/>
      <c r="J14" s="549">
        <v>240000</v>
      </c>
      <c r="K14" s="575"/>
      <c r="L14" s="576"/>
      <c r="M14" s="895">
        <v>240000</v>
      </c>
      <c r="N14" s="896"/>
      <c r="O14" s="589"/>
      <c r="P14" s="602">
        <v>592972.57</v>
      </c>
      <c r="Q14" s="589"/>
      <c r="R14" t="s">
        <v>293</v>
      </c>
    </row>
    <row r="15" spans="1:17" ht="15.75">
      <c r="A15" s="553" t="s">
        <v>237</v>
      </c>
      <c r="B15" s="577"/>
      <c r="C15" s="554"/>
      <c r="D15" s="536"/>
      <c r="E15" s="536"/>
      <c r="F15" s="544"/>
      <c r="G15" s="538"/>
      <c r="H15" s="556"/>
      <c r="I15" s="557"/>
      <c r="J15" s="538"/>
      <c r="K15" s="556"/>
      <c r="L15" s="557"/>
      <c r="M15" s="556"/>
      <c r="N15" s="557"/>
      <c r="O15" s="589"/>
      <c r="P15" s="589"/>
      <c r="Q15" s="589"/>
    </row>
    <row r="16" spans="1:17" ht="15.75">
      <c r="A16" s="521" t="s">
        <v>43</v>
      </c>
      <c r="B16" s="522"/>
      <c r="C16" s="522"/>
      <c r="D16" s="398"/>
      <c r="E16" s="398"/>
      <c r="F16" s="563"/>
      <c r="G16" s="402"/>
      <c r="H16" s="517"/>
      <c r="I16" s="518"/>
      <c r="J16" s="402"/>
      <c r="K16" s="517"/>
      <c r="L16" s="518"/>
      <c r="M16" s="517"/>
      <c r="N16" s="518"/>
      <c r="O16" s="589"/>
      <c r="P16" s="589"/>
      <c r="Q16" s="589"/>
    </row>
    <row r="17" spans="1:17" ht="15.75">
      <c r="A17" s="695" t="s">
        <v>44</v>
      </c>
      <c r="B17" s="633"/>
      <c r="C17" s="633"/>
      <c r="D17" s="516"/>
      <c r="E17" s="516"/>
      <c r="F17" s="574"/>
      <c r="G17" s="680"/>
      <c r="H17" s="571"/>
      <c r="I17" s="520"/>
      <c r="J17" s="680"/>
      <c r="K17" s="571"/>
      <c r="L17" s="520"/>
      <c r="M17" s="571"/>
      <c r="N17" s="520"/>
      <c r="O17" s="589"/>
      <c r="P17" s="589"/>
      <c r="Q17" s="589"/>
    </row>
    <row r="18" spans="1:17" ht="15.75">
      <c r="A18" s="697" t="s">
        <v>210</v>
      </c>
      <c r="B18" s="587"/>
      <c r="C18" s="587"/>
      <c r="D18" s="516" t="s">
        <v>26</v>
      </c>
      <c r="E18" s="516">
        <v>1</v>
      </c>
      <c r="F18" s="574"/>
      <c r="G18" s="680"/>
      <c r="H18" s="573">
        <v>1</v>
      </c>
      <c r="I18" s="520"/>
      <c r="J18" s="680">
        <v>12500</v>
      </c>
      <c r="K18" s="953">
        <v>12500</v>
      </c>
      <c r="L18" s="954"/>
      <c r="M18" s="571"/>
      <c r="N18" s="520"/>
      <c r="O18" s="589"/>
      <c r="P18" s="589"/>
      <c r="Q18" s="589"/>
    </row>
    <row r="19" spans="1:17" ht="15.75">
      <c r="A19" s="521" t="s">
        <v>23</v>
      </c>
      <c r="B19" s="522"/>
      <c r="C19" s="522"/>
      <c r="D19" s="398"/>
      <c r="E19" s="398"/>
      <c r="F19" s="563"/>
      <c r="G19" s="402"/>
      <c r="H19" s="517"/>
      <c r="I19" s="518"/>
      <c r="J19" s="402"/>
      <c r="K19" s="399"/>
      <c r="L19" s="518"/>
      <c r="M19" s="517"/>
      <c r="N19" s="518"/>
      <c r="O19" s="589"/>
      <c r="P19" s="589"/>
      <c r="Q19" s="589"/>
    </row>
    <row r="20" spans="1:17" ht="15.75">
      <c r="A20" s="521" t="s">
        <v>24</v>
      </c>
      <c r="B20" s="522"/>
      <c r="C20" s="522"/>
      <c r="D20" s="398"/>
      <c r="E20" s="398"/>
      <c r="F20" s="563"/>
      <c r="G20" s="402"/>
      <c r="H20" s="517"/>
      <c r="I20" s="518"/>
      <c r="J20" s="402"/>
      <c r="K20" s="399"/>
      <c r="L20" s="518"/>
      <c r="M20" s="517"/>
      <c r="N20" s="518"/>
      <c r="O20" s="589"/>
      <c r="P20" s="589"/>
      <c r="Q20" s="589"/>
    </row>
    <row r="21" spans="1:17" ht="15.75">
      <c r="A21" s="564" t="s">
        <v>25</v>
      </c>
      <c r="B21" s="513"/>
      <c r="C21" s="513"/>
      <c r="D21" s="398" t="s">
        <v>45</v>
      </c>
      <c r="E21" s="398">
        <v>6</v>
      </c>
      <c r="F21" s="885">
        <v>6</v>
      </c>
      <c r="G21" s="886"/>
      <c r="H21" s="517"/>
      <c r="I21" s="518"/>
      <c r="J21" s="402">
        <v>30000</v>
      </c>
      <c r="K21" s="885">
        <v>36000</v>
      </c>
      <c r="L21" s="886"/>
      <c r="M21" s="517"/>
      <c r="N21" s="518"/>
      <c r="O21" s="589"/>
      <c r="P21" s="589"/>
      <c r="Q21" s="589"/>
    </row>
    <row r="22" spans="1:17" ht="15.75">
      <c r="A22" s="566" t="s">
        <v>208</v>
      </c>
      <c r="B22" s="677"/>
      <c r="C22" s="677"/>
      <c r="D22" s="547" t="s">
        <v>201</v>
      </c>
      <c r="E22" s="547">
        <v>2</v>
      </c>
      <c r="F22" s="895">
        <v>2</v>
      </c>
      <c r="G22" s="896"/>
      <c r="H22" s="575"/>
      <c r="I22" s="576"/>
      <c r="J22" s="549">
        <v>18800</v>
      </c>
      <c r="K22" s="895">
        <v>18800</v>
      </c>
      <c r="L22" s="896"/>
      <c r="M22" s="575"/>
      <c r="N22" s="576"/>
      <c r="O22" s="589"/>
      <c r="P22" s="589"/>
      <c r="Q22" s="589"/>
    </row>
    <row r="23" spans="1:17" ht="15.75">
      <c r="A23" s="553" t="s">
        <v>209</v>
      </c>
      <c r="B23" s="577"/>
      <c r="C23" s="577"/>
      <c r="D23" s="536"/>
      <c r="E23" s="536"/>
      <c r="F23" s="558"/>
      <c r="G23" s="538"/>
      <c r="H23" s="556"/>
      <c r="I23" s="557"/>
      <c r="J23" s="538"/>
      <c r="K23" s="561"/>
      <c r="L23" s="557"/>
      <c r="M23" s="556"/>
      <c r="N23" s="557"/>
      <c r="O23" s="589"/>
      <c r="P23" s="589"/>
      <c r="Q23" s="589"/>
    </row>
    <row r="24" spans="1:17" ht="15.75">
      <c r="A24" s="521" t="s">
        <v>27</v>
      </c>
      <c r="B24" s="522"/>
      <c r="C24" s="565"/>
      <c r="D24" s="536"/>
      <c r="E24" s="536"/>
      <c r="F24" s="515"/>
      <c r="G24" s="402"/>
      <c r="H24" s="517"/>
      <c r="I24" s="518"/>
      <c r="J24" s="402"/>
      <c r="K24" s="399"/>
      <c r="L24" s="518"/>
      <c r="M24" s="517"/>
      <c r="N24" s="518"/>
      <c r="O24" s="589"/>
      <c r="P24" s="589"/>
      <c r="Q24" s="589"/>
    </row>
    <row r="25" spans="1:17" ht="15.75">
      <c r="A25" s="521" t="s">
        <v>28</v>
      </c>
      <c r="B25" s="522"/>
      <c r="C25" s="522"/>
      <c r="D25" s="398"/>
      <c r="E25" s="536"/>
      <c r="F25" s="544"/>
      <c r="G25" s="538"/>
      <c r="H25" s="556"/>
      <c r="I25" s="557"/>
      <c r="J25" s="538"/>
      <c r="K25" s="561"/>
      <c r="L25" s="557"/>
      <c r="M25" s="556"/>
      <c r="N25" s="557"/>
      <c r="O25" s="589"/>
      <c r="P25" s="587"/>
      <c r="Q25" s="589"/>
    </row>
    <row r="26" spans="1:17" ht="15.75">
      <c r="A26" s="880" t="s">
        <v>175</v>
      </c>
      <c r="B26" s="881"/>
      <c r="C26" s="882"/>
      <c r="D26" s="518" t="s">
        <v>30</v>
      </c>
      <c r="E26" s="398">
        <v>348</v>
      </c>
      <c r="F26" s="399"/>
      <c r="G26" s="518"/>
      <c r="H26" s="885">
        <v>348</v>
      </c>
      <c r="I26" s="886"/>
      <c r="J26" s="680">
        <v>105406.45</v>
      </c>
      <c r="K26" s="572"/>
      <c r="L26" s="520"/>
      <c r="M26" s="885">
        <v>105406.45</v>
      </c>
      <c r="N26" s="886"/>
      <c r="O26" s="589"/>
      <c r="P26" s="587"/>
      <c r="Q26" s="589"/>
    </row>
    <row r="27" spans="1:17" ht="15.75">
      <c r="A27" s="880" t="s">
        <v>171</v>
      </c>
      <c r="B27" s="881"/>
      <c r="C27" s="882"/>
      <c r="D27" s="398" t="s">
        <v>172</v>
      </c>
      <c r="E27" s="398">
        <v>348</v>
      </c>
      <c r="F27" s="561"/>
      <c r="G27" s="557"/>
      <c r="H27" s="885">
        <v>348</v>
      </c>
      <c r="I27" s="886"/>
      <c r="J27" s="398">
        <v>69600</v>
      </c>
      <c r="K27" s="399"/>
      <c r="L27" s="518"/>
      <c r="M27" s="885">
        <v>69600</v>
      </c>
      <c r="N27" s="886"/>
      <c r="O27" s="589"/>
      <c r="P27" s="587"/>
      <c r="Q27" s="589"/>
    </row>
    <row r="28" spans="1:17" ht="15.75">
      <c r="A28" s="676" t="s">
        <v>67</v>
      </c>
      <c r="B28" s="579"/>
      <c r="C28" s="677"/>
      <c r="D28" s="547"/>
      <c r="E28" s="547"/>
      <c r="F28" s="552"/>
      <c r="G28" s="549"/>
      <c r="H28" s="575"/>
      <c r="I28" s="576"/>
      <c r="J28" s="549"/>
      <c r="K28" s="569"/>
      <c r="L28" s="576"/>
      <c r="M28" s="575"/>
      <c r="N28" s="576"/>
      <c r="O28" s="589"/>
      <c r="P28" s="587"/>
      <c r="Q28" s="589"/>
    </row>
    <row r="29" spans="1:14" ht="16.5" thickBot="1">
      <c r="A29" s="960"/>
      <c r="B29" s="961"/>
      <c r="C29" s="962"/>
      <c r="D29" s="271"/>
      <c r="E29" s="806"/>
      <c r="F29" s="272"/>
      <c r="G29" s="480"/>
      <c r="H29" s="955"/>
      <c r="I29" s="956"/>
      <c r="J29" s="271"/>
      <c r="K29" s="272"/>
      <c r="L29" s="480"/>
      <c r="M29" s="955"/>
      <c r="N29" s="956"/>
    </row>
    <row r="30" spans="1:14" ht="15.75">
      <c r="A30" s="96" t="s">
        <v>59</v>
      </c>
      <c r="B30" s="169" t="s">
        <v>60</v>
      </c>
      <c r="C30" s="96"/>
      <c r="D30" s="96"/>
      <c r="E30" s="96"/>
      <c r="F30" s="96"/>
      <c r="K30" s="925"/>
      <c r="L30" s="925"/>
      <c r="M30" s="925"/>
      <c r="N30" s="925"/>
    </row>
    <row r="31" spans="1:6" ht="15.75">
      <c r="A31" s="96"/>
      <c r="B31" s="169"/>
      <c r="C31" s="96"/>
      <c r="D31" s="96"/>
      <c r="E31" s="96"/>
      <c r="F31" s="96"/>
    </row>
    <row r="32" spans="1:6" ht="15.75">
      <c r="A32" s="96"/>
      <c r="B32" s="169"/>
      <c r="C32" s="96"/>
      <c r="D32" s="96"/>
      <c r="E32" s="96"/>
      <c r="F32" s="96"/>
    </row>
    <row r="33" ht="15">
      <c r="A33" t="s">
        <v>117</v>
      </c>
    </row>
  </sheetData>
  <sheetProtection/>
  <mergeCells count="27">
    <mergeCell ref="A27:C27"/>
    <mergeCell ref="H27:I27"/>
    <mergeCell ref="A26:C26"/>
    <mergeCell ref="H29:I29"/>
    <mergeCell ref="A29:C29"/>
    <mergeCell ref="A14:C14"/>
    <mergeCell ref="M8:N8"/>
    <mergeCell ref="K12:L12"/>
    <mergeCell ref="K13:L13"/>
    <mergeCell ref="K8:L8"/>
    <mergeCell ref="K10:L10"/>
    <mergeCell ref="H14:I14"/>
    <mergeCell ref="K30:L30"/>
    <mergeCell ref="M30:N30"/>
    <mergeCell ref="M29:N29"/>
    <mergeCell ref="M27:N27"/>
    <mergeCell ref="K11:L11"/>
    <mergeCell ref="M11:N11"/>
    <mergeCell ref="F10:G10"/>
    <mergeCell ref="H26:I26"/>
    <mergeCell ref="M26:N26"/>
    <mergeCell ref="K21:L21"/>
    <mergeCell ref="M14:N14"/>
    <mergeCell ref="K18:L18"/>
    <mergeCell ref="K22:L22"/>
    <mergeCell ref="F21:G21"/>
    <mergeCell ref="F22:G22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9"/>
  <sheetViews>
    <sheetView zoomScalePageLayoutView="0" workbookViewId="0" topLeftCell="A28">
      <selection activeCell="M9" sqref="M9:N9"/>
    </sheetView>
  </sheetViews>
  <sheetFormatPr defaultColWidth="9.140625" defaultRowHeight="15"/>
  <cols>
    <col min="3" max="3" width="23.7109375" style="0" customWidth="1"/>
    <col min="16" max="16" width="10.8515625" style="0" customWidth="1"/>
  </cols>
  <sheetData>
    <row r="2" spans="3:12" ht="21">
      <c r="C2" s="1"/>
      <c r="D2" s="2"/>
      <c r="E2" s="3" t="s">
        <v>36</v>
      </c>
      <c r="F2" s="3"/>
      <c r="G2" s="3"/>
      <c r="H2" s="3"/>
      <c r="I2" s="2"/>
      <c r="J2" s="2"/>
      <c r="K2" s="4"/>
      <c r="L2" s="4"/>
    </row>
    <row r="3" spans="3:16" ht="21">
      <c r="C3" s="5"/>
      <c r="D3" s="6" t="s">
        <v>0</v>
      </c>
      <c r="E3" s="7" t="s">
        <v>37</v>
      </c>
      <c r="F3" s="7"/>
      <c r="G3" s="7"/>
      <c r="H3" s="7"/>
      <c r="I3" s="6"/>
      <c r="J3" s="8"/>
      <c r="K3" s="98" t="s">
        <v>38</v>
      </c>
      <c r="L3" s="98"/>
      <c r="M3" s="98"/>
      <c r="N3" s="98"/>
      <c r="O3" s="99"/>
      <c r="P3" s="99"/>
    </row>
    <row r="4" spans="3:13" ht="21">
      <c r="C4" s="5"/>
      <c r="D4" s="6"/>
      <c r="E4" s="7"/>
      <c r="F4" s="7"/>
      <c r="G4" s="7"/>
      <c r="H4" s="7"/>
      <c r="I4" s="6"/>
      <c r="J4" s="8"/>
      <c r="K4" s="9"/>
      <c r="L4" s="9"/>
      <c r="M4" s="10"/>
    </row>
    <row r="5" spans="3:13" ht="21.75" thickBot="1">
      <c r="C5" s="5"/>
      <c r="D5" s="6"/>
      <c r="E5" s="7"/>
      <c r="F5" s="7"/>
      <c r="G5" s="7"/>
      <c r="H5" s="7"/>
      <c r="I5" s="6"/>
      <c r="J5" s="8"/>
      <c r="K5" s="9"/>
      <c r="L5" s="9"/>
      <c r="M5" s="10"/>
    </row>
    <row r="6" spans="1:14" ht="15.75">
      <c r="A6" s="211"/>
      <c r="B6" s="417"/>
      <c r="C6" s="417"/>
      <c r="D6" s="418"/>
      <c r="E6" s="179"/>
      <c r="F6" s="419"/>
      <c r="G6" s="419" t="s">
        <v>2</v>
      </c>
      <c r="H6" s="419"/>
      <c r="I6" s="420"/>
      <c r="J6" s="179"/>
      <c r="K6" s="419"/>
      <c r="L6" s="419"/>
      <c r="M6" s="419"/>
      <c r="N6" s="420"/>
    </row>
    <row r="7" spans="1:14" ht="15.75">
      <c r="A7" s="39" t="s">
        <v>3</v>
      </c>
      <c r="B7" s="421"/>
      <c r="C7" s="421"/>
      <c r="D7" s="422" t="s">
        <v>4</v>
      </c>
      <c r="E7" s="422" t="s">
        <v>5</v>
      </c>
      <c r="F7" s="39" t="s">
        <v>6</v>
      </c>
      <c r="G7" s="423"/>
      <c r="H7" s="421" t="s">
        <v>7</v>
      </c>
      <c r="I7" s="421"/>
      <c r="J7" s="422" t="s">
        <v>5</v>
      </c>
      <c r="K7" s="39" t="s">
        <v>6</v>
      </c>
      <c r="L7" s="423"/>
      <c r="M7" s="421" t="s">
        <v>7</v>
      </c>
      <c r="N7" s="423"/>
    </row>
    <row r="8" spans="1:14" ht="16.5" thickBot="1">
      <c r="A8" s="47"/>
      <c r="B8" s="424"/>
      <c r="C8" s="424"/>
      <c r="D8" s="425"/>
      <c r="E8" s="425"/>
      <c r="F8" s="47" t="s">
        <v>8</v>
      </c>
      <c r="G8" s="426"/>
      <c r="H8" s="424" t="s">
        <v>9</v>
      </c>
      <c r="I8" s="424"/>
      <c r="J8" s="425"/>
      <c r="K8" s="47" t="s">
        <v>8</v>
      </c>
      <c r="L8" s="426"/>
      <c r="M8" s="424" t="s">
        <v>9</v>
      </c>
      <c r="N8" s="426"/>
    </row>
    <row r="9" spans="1:19" ht="15">
      <c r="A9" s="594" t="s">
        <v>10</v>
      </c>
      <c r="B9" s="595"/>
      <c r="C9" s="595"/>
      <c r="D9" s="596" t="s">
        <v>39</v>
      </c>
      <c r="E9" s="597">
        <v>3053.6</v>
      </c>
      <c r="F9" s="598"/>
      <c r="G9" s="599"/>
      <c r="H9" s="600"/>
      <c r="I9" s="600"/>
      <c r="J9" s="598">
        <v>33939.52</v>
      </c>
      <c r="K9" s="877">
        <v>14922.52</v>
      </c>
      <c r="L9" s="878"/>
      <c r="M9" s="877">
        <v>19017</v>
      </c>
      <c r="N9" s="878"/>
      <c r="O9" s="589"/>
      <c r="P9" s="601"/>
      <c r="Q9" s="589"/>
      <c r="R9" s="589"/>
      <c r="S9" s="589"/>
    </row>
    <row r="10" spans="1:19" ht="15">
      <c r="A10" s="512" t="s">
        <v>12</v>
      </c>
      <c r="B10" s="513"/>
      <c r="C10" s="513"/>
      <c r="D10" s="398"/>
      <c r="E10" s="398"/>
      <c r="F10" s="517"/>
      <c r="G10" s="518"/>
      <c r="H10" s="402"/>
      <c r="I10" s="402"/>
      <c r="J10" s="517"/>
      <c r="K10" s="399"/>
      <c r="L10" s="518"/>
      <c r="M10" s="402"/>
      <c r="N10" s="518"/>
      <c r="O10" s="601" t="s">
        <v>40</v>
      </c>
      <c r="P10" s="743">
        <v>7693.08</v>
      </c>
      <c r="Q10" s="589"/>
      <c r="R10" s="589"/>
      <c r="S10" s="589"/>
    </row>
    <row r="11" spans="1:19" ht="15.75">
      <c r="A11" s="695" t="s">
        <v>14</v>
      </c>
      <c r="B11" s="633"/>
      <c r="C11" s="633"/>
      <c r="D11" s="516" t="s">
        <v>15</v>
      </c>
      <c r="E11" s="516">
        <v>67.6</v>
      </c>
      <c r="F11" s="885">
        <v>67.6</v>
      </c>
      <c r="G11" s="886"/>
      <c r="H11" s="680"/>
      <c r="I11" s="680"/>
      <c r="J11" s="571">
        <v>8922.52</v>
      </c>
      <c r="K11" s="885">
        <v>8922.52</v>
      </c>
      <c r="L11" s="886"/>
      <c r="M11" s="402"/>
      <c r="N11" s="520"/>
      <c r="O11" s="601" t="s">
        <v>41</v>
      </c>
      <c r="P11" s="743">
        <v>78469.2</v>
      </c>
      <c r="Q11" s="589"/>
      <c r="R11" s="589"/>
      <c r="S11" s="589"/>
    </row>
    <row r="12" spans="1:19" ht="15.75">
      <c r="A12" s="521" t="s">
        <v>17</v>
      </c>
      <c r="B12" s="522"/>
      <c r="C12" s="522"/>
      <c r="D12" s="398"/>
      <c r="E12" s="398"/>
      <c r="F12" s="517"/>
      <c r="G12" s="518"/>
      <c r="H12" s="402"/>
      <c r="I12" s="402"/>
      <c r="J12" s="517">
        <v>25017</v>
      </c>
      <c r="K12" s="885">
        <v>6000</v>
      </c>
      <c r="L12" s="886"/>
      <c r="M12" s="402"/>
      <c r="N12" s="518"/>
      <c r="O12" s="601" t="s">
        <v>279</v>
      </c>
      <c r="P12" s="743">
        <v>206416.56</v>
      </c>
      <c r="Q12" s="589"/>
      <c r="R12" s="589"/>
      <c r="S12" s="589"/>
    </row>
    <row r="13" spans="1:19" ht="16.5" thickBot="1">
      <c r="A13" s="524" t="s">
        <v>19</v>
      </c>
      <c r="B13" s="525"/>
      <c r="C13" s="525"/>
      <c r="D13" s="526"/>
      <c r="E13" s="526"/>
      <c r="F13" s="527"/>
      <c r="G13" s="528"/>
      <c r="H13" s="529"/>
      <c r="I13" s="529"/>
      <c r="J13" s="527"/>
      <c r="K13" s="583"/>
      <c r="L13" s="528"/>
      <c r="M13" s="529"/>
      <c r="N13" s="528"/>
      <c r="O13" s="632" t="s">
        <v>42</v>
      </c>
      <c r="P13" s="574">
        <v>8922.52</v>
      </c>
      <c r="Q13" s="589"/>
      <c r="R13" s="589"/>
      <c r="S13" s="589"/>
    </row>
    <row r="14" spans="1:19" ht="16.5" thickBot="1">
      <c r="A14" s="559" t="s">
        <v>21</v>
      </c>
      <c r="B14" s="554"/>
      <c r="C14" s="554"/>
      <c r="D14" s="535"/>
      <c r="E14" s="538"/>
      <c r="F14" s="542"/>
      <c r="G14" s="543"/>
      <c r="H14" s="542"/>
      <c r="I14" s="543"/>
      <c r="J14" s="538"/>
      <c r="K14" s="733"/>
      <c r="L14" s="543"/>
      <c r="M14" s="542"/>
      <c r="N14" s="543"/>
      <c r="O14" s="613" t="s">
        <v>22</v>
      </c>
      <c r="P14" s="740"/>
      <c r="Q14" s="589">
        <v>23079.12</v>
      </c>
      <c r="R14" s="589"/>
      <c r="S14" s="589"/>
    </row>
    <row r="15" spans="1:19" ht="15.75">
      <c r="A15" s="695" t="s">
        <v>43</v>
      </c>
      <c r="B15" s="633"/>
      <c r="C15" s="633"/>
      <c r="D15" s="516"/>
      <c r="E15" s="680"/>
      <c r="F15" s="571"/>
      <c r="G15" s="520"/>
      <c r="H15" s="571"/>
      <c r="I15" s="520"/>
      <c r="J15" s="680"/>
      <c r="K15" s="572"/>
      <c r="L15" s="520"/>
      <c r="M15" s="571"/>
      <c r="N15" s="520"/>
      <c r="O15" s="589"/>
      <c r="P15" s="744">
        <v>-111331.76</v>
      </c>
      <c r="Q15" s="589"/>
      <c r="R15" s="589"/>
      <c r="S15" s="589"/>
    </row>
    <row r="16" spans="1:19" ht="15.75">
      <c r="A16" s="880" t="s">
        <v>170</v>
      </c>
      <c r="B16" s="881"/>
      <c r="C16" s="882"/>
      <c r="D16" s="398" t="s">
        <v>33</v>
      </c>
      <c r="E16" s="402">
        <v>11</v>
      </c>
      <c r="F16" s="515"/>
      <c r="G16" s="518"/>
      <c r="H16" s="885">
        <v>11</v>
      </c>
      <c r="I16" s="886"/>
      <c r="J16" s="402">
        <v>7617</v>
      </c>
      <c r="K16" s="399"/>
      <c r="L16" s="518"/>
      <c r="M16" s="885">
        <v>7617</v>
      </c>
      <c r="N16" s="886"/>
      <c r="O16" s="589"/>
      <c r="P16" s="589"/>
      <c r="Q16" s="589"/>
      <c r="R16" s="589"/>
      <c r="S16" s="589"/>
    </row>
    <row r="17" spans="1:19" ht="15.75">
      <c r="A17" s="521" t="s">
        <v>44</v>
      </c>
      <c r="B17" s="522"/>
      <c r="C17" s="522"/>
      <c r="D17" s="398"/>
      <c r="E17" s="402"/>
      <c r="F17" s="517"/>
      <c r="G17" s="518"/>
      <c r="H17" s="517"/>
      <c r="I17" s="518"/>
      <c r="J17" s="402"/>
      <c r="K17" s="399"/>
      <c r="L17" s="518"/>
      <c r="M17" s="517"/>
      <c r="N17" s="518"/>
      <c r="O17" s="589"/>
      <c r="P17" s="589"/>
      <c r="Q17" s="589"/>
      <c r="R17" s="589"/>
      <c r="S17" s="589"/>
    </row>
    <row r="18" spans="1:19" ht="15.75">
      <c r="A18" s="521" t="s">
        <v>23</v>
      </c>
      <c r="B18" s="522"/>
      <c r="C18" s="522"/>
      <c r="D18" s="398"/>
      <c r="E18" s="402"/>
      <c r="F18" s="517"/>
      <c r="G18" s="518"/>
      <c r="H18" s="517"/>
      <c r="I18" s="518"/>
      <c r="J18" s="402"/>
      <c r="K18" s="399"/>
      <c r="L18" s="518"/>
      <c r="M18" s="517"/>
      <c r="N18" s="518"/>
      <c r="O18" s="589"/>
      <c r="P18" s="589"/>
      <c r="Q18" s="589"/>
      <c r="R18" s="589"/>
      <c r="S18" s="589"/>
    </row>
    <row r="19" spans="1:19" ht="15.75">
      <c r="A19" s="741" t="s">
        <v>24</v>
      </c>
      <c r="B19" s="522"/>
      <c r="C19" s="522"/>
      <c r="D19" s="398"/>
      <c r="E19" s="402"/>
      <c r="F19" s="517"/>
      <c r="G19" s="518"/>
      <c r="H19" s="517"/>
      <c r="I19" s="518"/>
      <c r="J19" s="402"/>
      <c r="K19" s="399"/>
      <c r="L19" s="518"/>
      <c r="M19" s="517"/>
      <c r="N19" s="518"/>
      <c r="O19" s="589"/>
      <c r="P19" s="589"/>
      <c r="Q19" s="589"/>
      <c r="R19" s="589"/>
      <c r="S19" s="589"/>
    </row>
    <row r="20" spans="1:19" ht="15.75">
      <c r="A20" s="564" t="s">
        <v>25</v>
      </c>
      <c r="B20" s="513"/>
      <c r="C20" s="513"/>
      <c r="D20" s="398" t="s">
        <v>45</v>
      </c>
      <c r="E20" s="402">
        <v>1</v>
      </c>
      <c r="F20" s="399">
        <v>1</v>
      </c>
      <c r="G20" s="518"/>
      <c r="H20" s="517"/>
      <c r="I20" s="518"/>
      <c r="J20" s="402">
        <v>6000</v>
      </c>
      <c r="K20" s="399">
        <v>6000</v>
      </c>
      <c r="L20" s="518"/>
      <c r="M20" s="517"/>
      <c r="N20" s="518"/>
      <c r="O20" s="589"/>
      <c r="P20" s="589"/>
      <c r="Q20" s="589"/>
      <c r="R20" s="589"/>
      <c r="S20" s="589"/>
    </row>
    <row r="21" spans="1:19" ht="15.75">
      <c r="A21" s="521" t="s">
        <v>27</v>
      </c>
      <c r="B21" s="522"/>
      <c r="C21" s="522"/>
      <c r="D21" s="398"/>
      <c r="E21" s="402"/>
      <c r="F21" s="517"/>
      <c r="G21" s="518"/>
      <c r="H21" s="517"/>
      <c r="I21" s="518"/>
      <c r="J21" s="538"/>
      <c r="K21" s="556"/>
      <c r="L21" s="557"/>
      <c r="M21" s="556"/>
      <c r="N21" s="518"/>
      <c r="O21" s="589"/>
      <c r="P21" s="589"/>
      <c r="Q21" s="589"/>
      <c r="R21" s="589"/>
      <c r="S21" s="589"/>
    </row>
    <row r="22" spans="1:19" ht="15.75">
      <c r="A22" s="521" t="s">
        <v>28</v>
      </c>
      <c r="B22" s="522"/>
      <c r="C22" s="522"/>
      <c r="D22" s="398"/>
      <c r="E22" s="402"/>
      <c r="F22" s="517"/>
      <c r="G22" s="518"/>
      <c r="H22" s="517"/>
      <c r="I22" s="518"/>
      <c r="J22" s="402"/>
      <c r="K22" s="517"/>
      <c r="L22" s="518"/>
      <c r="M22" s="517"/>
      <c r="N22" s="518"/>
      <c r="O22" s="589"/>
      <c r="P22" s="589"/>
      <c r="Q22" s="589"/>
      <c r="R22" s="589"/>
      <c r="S22" s="589"/>
    </row>
    <row r="23" spans="1:19" ht="15.75">
      <c r="A23" s="880" t="s">
        <v>171</v>
      </c>
      <c r="B23" s="881"/>
      <c r="C23" s="882"/>
      <c r="D23" s="607" t="s">
        <v>172</v>
      </c>
      <c r="E23" s="607">
        <v>57</v>
      </c>
      <c r="F23" s="619"/>
      <c r="G23" s="610"/>
      <c r="H23" s="888">
        <v>57</v>
      </c>
      <c r="I23" s="889"/>
      <c r="J23" s="607">
        <v>11400</v>
      </c>
      <c r="K23" s="619"/>
      <c r="L23" s="610"/>
      <c r="M23" s="883">
        <v>11400</v>
      </c>
      <c r="N23" s="884"/>
      <c r="O23" s="589"/>
      <c r="P23" s="589"/>
      <c r="Q23" s="589"/>
      <c r="R23" s="589"/>
      <c r="S23" s="589"/>
    </row>
    <row r="24" spans="1:19" ht="15.75">
      <c r="A24" s="742" t="s">
        <v>46</v>
      </c>
      <c r="B24" s="522"/>
      <c r="C24" s="513"/>
      <c r="D24" s="398"/>
      <c r="E24" s="402"/>
      <c r="F24" s="517"/>
      <c r="G24" s="518"/>
      <c r="H24" s="399"/>
      <c r="I24" s="518"/>
      <c r="J24" s="402"/>
      <c r="K24" s="517"/>
      <c r="L24" s="518"/>
      <c r="M24" s="517"/>
      <c r="N24" s="518"/>
      <c r="O24" s="589"/>
      <c r="P24" s="589"/>
      <c r="Q24" s="589"/>
      <c r="R24" s="589"/>
      <c r="S24" s="589"/>
    </row>
    <row r="25" spans="1:19" ht="16.5" thickBot="1">
      <c r="A25" s="745"/>
      <c r="B25" s="746"/>
      <c r="C25" s="746"/>
      <c r="D25" s="747"/>
      <c r="E25" s="748"/>
      <c r="F25" s="749"/>
      <c r="G25" s="750"/>
      <c r="H25" s="751"/>
      <c r="I25" s="750"/>
      <c r="J25" s="748"/>
      <c r="K25" s="749"/>
      <c r="L25" s="750"/>
      <c r="M25" s="749"/>
      <c r="N25" s="528"/>
      <c r="O25" s="589"/>
      <c r="P25" s="589"/>
      <c r="Q25" s="589"/>
      <c r="R25" s="589"/>
      <c r="S25" s="589"/>
    </row>
    <row r="26" spans="1:19" ht="15">
      <c r="A26" s="587"/>
      <c r="B26" s="587"/>
      <c r="C26" s="587"/>
      <c r="D26" s="680"/>
      <c r="E26" s="680"/>
      <c r="F26" s="680"/>
      <c r="G26" s="680"/>
      <c r="H26" s="680"/>
      <c r="I26" s="680"/>
      <c r="J26" s="680"/>
      <c r="K26" s="680"/>
      <c r="L26" s="680"/>
      <c r="M26" s="680"/>
      <c r="N26" s="680"/>
      <c r="O26" s="589"/>
      <c r="P26" s="589"/>
      <c r="Q26" s="587"/>
      <c r="R26" s="589"/>
      <c r="S26" s="589"/>
    </row>
    <row r="27" ht="15">
      <c r="A27" t="s">
        <v>35</v>
      </c>
    </row>
    <row r="29" ht="15">
      <c r="A29" t="s">
        <v>47</v>
      </c>
    </row>
  </sheetData>
  <sheetProtection/>
  <mergeCells count="11">
    <mergeCell ref="K9:L9"/>
    <mergeCell ref="A16:C16"/>
    <mergeCell ref="A23:C23"/>
    <mergeCell ref="H23:I23"/>
    <mergeCell ref="M23:N23"/>
    <mergeCell ref="F11:G11"/>
    <mergeCell ref="K11:L11"/>
    <mergeCell ref="H16:I16"/>
    <mergeCell ref="M16:N16"/>
    <mergeCell ref="K12:L12"/>
    <mergeCell ref="M9:N9"/>
  </mergeCells>
  <printOptions/>
  <pageMargins left="0.25" right="0.25" top="0.75" bottom="0.75" header="0.3" footer="0.3"/>
  <pageSetup horizontalDpi="180" verticalDpi="18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S30"/>
  <sheetViews>
    <sheetView zoomScalePageLayoutView="0" workbookViewId="0" topLeftCell="A31">
      <selection activeCell="R23" sqref="R23"/>
    </sheetView>
  </sheetViews>
  <sheetFormatPr defaultColWidth="9.140625" defaultRowHeight="15"/>
  <cols>
    <col min="3" max="3" width="23.7109375" style="0" customWidth="1"/>
  </cols>
  <sheetData>
    <row r="2" spans="3:10" ht="21">
      <c r="C2" s="335"/>
      <c r="D2" s="2"/>
      <c r="E2" s="3" t="s">
        <v>36</v>
      </c>
      <c r="F2" s="3"/>
      <c r="G2" s="3"/>
      <c r="H2" s="3"/>
      <c r="I2" s="2"/>
      <c r="J2" s="2"/>
    </row>
    <row r="3" spans="3:12" ht="21">
      <c r="C3" s="289"/>
      <c r="D3" s="347"/>
      <c r="E3" s="347"/>
      <c r="F3" s="321" t="s">
        <v>120</v>
      </c>
      <c r="G3" s="347"/>
      <c r="H3" s="347"/>
      <c r="I3" s="348"/>
      <c r="J3" s="4"/>
      <c r="K3" s="4"/>
      <c r="L3" s="4"/>
    </row>
    <row r="4" spans="3:12" ht="21.75" thickBot="1">
      <c r="C4" s="289"/>
      <c r="D4" s="347"/>
      <c r="E4" s="347"/>
      <c r="F4" s="321"/>
      <c r="G4" s="347"/>
      <c r="H4" s="347"/>
      <c r="I4" s="348"/>
      <c r="J4" s="4"/>
      <c r="K4" s="4"/>
      <c r="L4" s="4"/>
    </row>
    <row r="5" spans="1:14" ht="15.75">
      <c r="A5" s="211"/>
      <c r="B5" s="417"/>
      <c r="C5" s="417"/>
      <c r="D5" s="418"/>
      <c r="E5" s="179"/>
      <c r="F5" s="795"/>
      <c r="G5" s="419" t="s">
        <v>2</v>
      </c>
      <c r="H5" s="419"/>
      <c r="I5" s="420"/>
      <c r="J5" s="179"/>
      <c r="K5" s="419"/>
      <c r="L5" s="419" t="s">
        <v>55</v>
      </c>
      <c r="M5" s="417"/>
      <c r="N5" s="639"/>
    </row>
    <row r="6" spans="1:14" ht="15.75">
      <c r="A6" s="39" t="s">
        <v>3</v>
      </c>
      <c r="B6" s="421"/>
      <c r="C6" s="421"/>
      <c r="D6" s="422" t="s">
        <v>4</v>
      </c>
      <c r="E6" s="422" t="s">
        <v>5</v>
      </c>
      <c r="F6" s="39" t="s">
        <v>6</v>
      </c>
      <c r="G6" s="423"/>
      <c r="H6" s="421" t="s">
        <v>7</v>
      </c>
      <c r="I6" s="421"/>
      <c r="J6" s="422" t="s">
        <v>5</v>
      </c>
      <c r="K6" s="39" t="s">
        <v>6</v>
      </c>
      <c r="L6" s="423"/>
      <c r="M6" s="692" t="s">
        <v>7</v>
      </c>
      <c r="N6" s="693"/>
    </row>
    <row r="7" spans="1:14" ht="16.5" thickBot="1">
      <c r="A7" s="47"/>
      <c r="B7" s="424"/>
      <c r="C7" s="424"/>
      <c r="D7" s="425"/>
      <c r="E7" s="425"/>
      <c r="F7" s="47" t="s">
        <v>8</v>
      </c>
      <c r="G7" s="426"/>
      <c r="H7" s="424" t="s">
        <v>9</v>
      </c>
      <c r="I7" s="424"/>
      <c r="J7" s="425"/>
      <c r="K7" s="47" t="s">
        <v>8</v>
      </c>
      <c r="L7" s="426"/>
      <c r="M7" s="47" t="s">
        <v>9</v>
      </c>
      <c r="N7" s="426"/>
    </row>
    <row r="8" spans="1:19" ht="15">
      <c r="A8" s="796" t="s">
        <v>10</v>
      </c>
      <c r="B8" s="797"/>
      <c r="C8" s="797"/>
      <c r="D8" s="596" t="s">
        <v>51</v>
      </c>
      <c r="E8" s="599">
        <v>4112.3</v>
      </c>
      <c r="F8" s="830"/>
      <c r="G8" s="830"/>
      <c r="H8" s="598"/>
      <c r="I8" s="599"/>
      <c r="J8" s="597">
        <v>134964.3</v>
      </c>
      <c r="K8" s="877">
        <v>118164.25</v>
      </c>
      <c r="L8" s="878"/>
      <c r="M8" s="877">
        <v>16800</v>
      </c>
      <c r="N8" s="878"/>
      <c r="O8" s="601"/>
      <c r="P8" s="589">
        <f>SUM(K8:O8)</f>
        <v>134964.25</v>
      </c>
      <c r="Q8" s="589"/>
      <c r="R8" s="589"/>
      <c r="S8" s="589"/>
    </row>
    <row r="9" spans="1:19" ht="15">
      <c r="A9" s="671" t="s">
        <v>12</v>
      </c>
      <c r="B9" s="513"/>
      <c r="C9" s="513"/>
      <c r="D9" s="398"/>
      <c r="E9" s="826"/>
      <c r="F9" s="835"/>
      <c r="G9" s="835"/>
      <c r="H9" s="825"/>
      <c r="I9" s="826"/>
      <c r="J9" s="398"/>
      <c r="K9" s="835"/>
      <c r="L9" s="835"/>
      <c r="M9" s="825"/>
      <c r="N9" s="826"/>
      <c r="O9" s="601" t="s">
        <v>40</v>
      </c>
      <c r="P9" s="602">
        <f>+P10+Q17</f>
        <v>92773.56</v>
      </c>
      <c r="Q9" s="589"/>
      <c r="R9" s="589"/>
      <c r="S9" s="589"/>
    </row>
    <row r="10" spans="1:19" ht="15.75">
      <c r="A10" s="798" t="s">
        <v>14</v>
      </c>
      <c r="B10" s="657"/>
      <c r="C10" s="799"/>
      <c r="D10" s="398" t="s">
        <v>15</v>
      </c>
      <c r="E10" s="826">
        <v>84.82</v>
      </c>
      <c r="F10" s="885">
        <v>84.82</v>
      </c>
      <c r="G10" s="886"/>
      <c r="H10" s="825"/>
      <c r="I10" s="826"/>
      <c r="J10" s="398">
        <v>11195.39</v>
      </c>
      <c r="K10" s="900">
        <v>11195.39</v>
      </c>
      <c r="L10" s="886"/>
      <c r="M10" s="800"/>
      <c r="N10" s="826"/>
      <c r="O10" s="601" t="s">
        <v>57</v>
      </c>
      <c r="P10" s="602">
        <v>92773.56</v>
      </c>
      <c r="Q10" s="589"/>
      <c r="R10" s="589"/>
      <c r="S10" s="589"/>
    </row>
    <row r="11" spans="1:19" ht="15.75">
      <c r="A11" s="798" t="s">
        <v>17</v>
      </c>
      <c r="B11" s="657"/>
      <c r="C11" s="799"/>
      <c r="D11" s="398"/>
      <c r="E11" s="826"/>
      <c r="F11" s="835"/>
      <c r="G11" s="835"/>
      <c r="H11" s="825"/>
      <c r="I11" s="826"/>
      <c r="J11" s="398">
        <v>86704.76</v>
      </c>
      <c r="K11" s="885">
        <v>69904.76</v>
      </c>
      <c r="L11" s="886"/>
      <c r="M11" s="885">
        <v>16800</v>
      </c>
      <c r="N11" s="886"/>
      <c r="O11" s="603" t="s">
        <v>18</v>
      </c>
      <c r="P11" s="634">
        <v>11195.39</v>
      </c>
      <c r="Q11" s="589"/>
      <c r="R11" s="589"/>
      <c r="S11" s="589"/>
    </row>
    <row r="12" spans="1:19" ht="16.5" thickBot="1">
      <c r="A12" s="801" t="s">
        <v>19</v>
      </c>
      <c r="B12" s="660"/>
      <c r="C12" s="802"/>
      <c r="D12" s="626"/>
      <c r="E12" s="832"/>
      <c r="F12" s="529"/>
      <c r="G12" s="529"/>
      <c r="H12" s="527"/>
      <c r="I12" s="528"/>
      <c r="J12" s="526">
        <f>P14-J10-J11</f>
        <v>37064.100000000006</v>
      </c>
      <c r="K12" s="893">
        <v>37064.1</v>
      </c>
      <c r="L12" s="894"/>
      <c r="M12" s="527"/>
      <c r="N12" s="528"/>
      <c r="O12" s="601" t="s">
        <v>335</v>
      </c>
      <c r="P12" s="602">
        <v>61778.26</v>
      </c>
      <c r="Q12" s="589"/>
      <c r="R12" s="589"/>
      <c r="S12" s="589"/>
    </row>
    <row r="13" spans="1:19" ht="16.5" thickBot="1">
      <c r="A13" s="532" t="s">
        <v>21</v>
      </c>
      <c r="B13" s="533"/>
      <c r="C13" s="534"/>
      <c r="D13" s="827"/>
      <c r="E13" s="535"/>
      <c r="F13" s="827"/>
      <c r="G13" s="827"/>
      <c r="H13" s="820"/>
      <c r="I13" s="821"/>
      <c r="J13" s="535"/>
      <c r="K13" s="877"/>
      <c r="L13" s="878"/>
      <c r="M13" s="820"/>
      <c r="N13" s="821"/>
      <c r="O13" s="613" t="s">
        <v>22</v>
      </c>
      <c r="P13" s="670"/>
      <c r="Q13" s="589">
        <v>31089</v>
      </c>
      <c r="R13" s="589"/>
      <c r="S13" s="589"/>
    </row>
    <row r="14" spans="1:19" ht="15.75">
      <c r="A14" s="963" t="s">
        <v>43</v>
      </c>
      <c r="B14" s="964"/>
      <c r="C14" s="965"/>
      <c r="D14" s="835"/>
      <c r="E14" s="858"/>
      <c r="F14" s="859"/>
      <c r="G14" s="835"/>
      <c r="H14" s="825"/>
      <c r="I14" s="826"/>
      <c r="J14" s="398"/>
      <c r="K14" s="401"/>
      <c r="L14" s="835"/>
      <c r="M14" s="825"/>
      <c r="N14" s="826"/>
      <c r="O14" s="589"/>
      <c r="P14" s="787">
        <f>P9+P10+P11-P12</f>
        <v>134964.25</v>
      </c>
      <c r="Q14" s="589"/>
      <c r="R14" s="589" t="s">
        <v>334</v>
      </c>
      <c r="S14" s="589"/>
    </row>
    <row r="15" spans="1:19" ht="15.75">
      <c r="A15" s="521" t="s">
        <v>23</v>
      </c>
      <c r="B15" s="522"/>
      <c r="C15" s="565"/>
      <c r="D15" s="835"/>
      <c r="E15" s="398"/>
      <c r="F15" s="835"/>
      <c r="G15" s="835"/>
      <c r="H15" s="825"/>
      <c r="I15" s="826"/>
      <c r="J15" s="398"/>
      <c r="K15" s="401"/>
      <c r="L15" s="835"/>
      <c r="M15" s="825"/>
      <c r="N15" s="826"/>
      <c r="O15" s="589"/>
      <c r="P15" s="589"/>
      <c r="Q15" s="589"/>
      <c r="R15" s="589"/>
      <c r="S15" s="589"/>
    </row>
    <row r="16" spans="1:19" ht="15.75">
      <c r="A16" s="847" t="s">
        <v>121</v>
      </c>
      <c r="B16" s="622"/>
      <c r="C16" s="618"/>
      <c r="D16" s="822" t="s">
        <v>51</v>
      </c>
      <c r="E16" s="607"/>
      <c r="F16" s="822"/>
      <c r="G16" s="822"/>
      <c r="H16" s="828"/>
      <c r="I16" s="829"/>
      <c r="J16" s="607">
        <v>56000</v>
      </c>
      <c r="K16" s="888">
        <v>56000</v>
      </c>
      <c r="L16" s="889"/>
      <c r="M16" s="825"/>
      <c r="N16" s="826"/>
      <c r="O16" s="589"/>
      <c r="P16" s="589"/>
      <c r="Q16" s="589"/>
      <c r="R16" s="589"/>
      <c r="S16" s="589"/>
    </row>
    <row r="17" spans="1:19" ht="15.75">
      <c r="A17" s="616" t="s">
        <v>24</v>
      </c>
      <c r="B17" s="617"/>
      <c r="C17" s="621"/>
      <c r="D17" s="835"/>
      <c r="E17" s="398"/>
      <c r="F17" s="835"/>
      <c r="G17" s="835"/>
      <c r="H17" s="825"/>
      <c r="I17" s="826"/>
      <c r="J17" s="398"/>
      <c r="K17" s="401"/>
      <c r="L17" s="835"/>
      <c r="M17" s="825"/>
      <c r="N17" s="826"/>
      <c r="O17" s="589"/>
      <c r="P17" s="589"/>
      <c r="Q17" s="589"/>
      <c r="R17" s="589"/>
      <c r="S17" s="589"/>
    </row>
    <row r="18" spans="1:19" ht="15.75">
      <c r="A18" s="697" t="s">
        <v>25</v>
      </c>
      <c r="B18" s="587"/>
      <c r="C18" s="771"/>
      <c r="D18" s="830" t="s">
        <v>45</v>
      </c>
      <c r="E18" s="516">
        <v>1</v>
      </c>
      <c r="F18" s="574">
        <v>1</v>
      </c>
      <c r="G18" s="830"/>
      <c r="H18" s="571"/>
      <c r="I18" s="520"/>
      <c r="J18" s="516">
        <v>6000</v>
      </c>
      <c r="K18" s="885">
        <v>6000</v>
      </c>
      <c r="L18" s="886"/>
      <c r="M18" s="571"/>
      <c r="N18" s="520"/>
      <c r="O18" s="589"/>
      <c r="P18" s="589"/>
      <c r="Q18" s="589"/>
      <c r="R18" s="589"/>
      <c r="S18" s="589"/>
    </row>
    <row r="19" spans="1:19" ht="15.75">
      <c r="A19" s="521" t="s">
        <v>27</v>
      </c>
      <c r="B19" s="522"/>
      <c r="C19" s="565"/>
      <c r="D19" s="835"/>
      <c r="E19" s="398"/>
      <c r="F19" s="835"/>
      <c r="G19" s="835"/>
      <c r="H19" s="825"/>
      <c r="I19" s="826"/>
      <c r="J19" s="398"/>
      <c r="K19" s="401"/>
      <c r="L19" s="835"/>
      <c r="M19" s="825"/>
      <c r="N19" s="826"/>
      <c r="O19" s="589"/>
      <c r="P19" s="589"/>
      <c r="Q19" s="589"/>
      <c r="R19" s="589"/>
      <c r="S19" s="589"/>
    </row>
    <row r="20" spans="1:19" ht="15.75">
      <c r="A20" s="695" t="s">
        <v>28</v>
      </c>
      <c r="B20" s="633"/>
      <c r="C20" s="783"/>
      <c r="D20" s="830"/>
      <c r="E20" s="398"/>
      <c r="F20" s="835"/>
      <c r="G20" s="835"/>
      <c r="H20" s="825"/>
      <c r="I20" s="826"/>
      <c r="J20" s="398"/>
      <c r="K20" s="401"/>
      <c r="L20" s="835"/>
      <c r="M20" s="825"/>
      <c r="N20" s="826"/>
      <c r="O20" s="589"/>
      <c r="P20" s="589"/>
      <c r="Q20" s="589"/>
      <c r="R20" s="589"/>
      <c r="S20" s="589"/>
    </row>
    <row r="21" spans="1:19" ht="15.75">
      <c r="A21" s="880" t="s">
        <v>171</v>
      </c>
      <c r="B21" s="881"/>
      <c r="C21" s="882"/>
      <c r="D21" s="607" t="s">
        <v>172</v>
      </c>
      <c r="E21" s="398">
        <v>84</v>
      </c>
      <c r="F21" s="860"/>
      <c r="G21" s="861"/>
      <c r="H21" s="888">
        <v>84</v>
      </c>
      <c r="I21" s="889"/>
      <c r="J21" s="607">
        <v>16800</v>
      </c>
      <c r="K21" s="619"/>
      <c r="L21" s="829"/>
      <c r="M21" s="888">
        <v>16800</v>
      </c>
      <c r="N21" s="889"/>
      <c r="O21" s="589"/>
      <c r="P21" s="589"/>
      <c r="Q21" s="589"/>
      <c r="R21" s="589"/>
      <c r="S21" s="589"/>
    </row>
    <row r="22" spans="1:19" ht="15.75">
      <c r="A22" s="616" t="s">
        <v>67</v>
      </c>
      <c r="B22" s="617"/>
      <c r="C22" s="560"/>
      <c r="D22" s="835"/>
      <c r="E22" s="398"/>
      <c r="F22" s="835"/>
      <c r="G22" s="835"/>
      <c r="H22" s="825"/>
      <c r="I22" s="826"/>
      <c r="J22" s="398"/>
      <c r="K22" s="401"/>
      <c r="L22" s="835"/>
      <c r="M22" s="825"/>
      <c r="N22" s="826"/>
      <c r="O22" s="589"/>
      <c r="P22" s="589"/>
      <c r="Q22" s="589"/>
      <c r="R22" s="589"/>
      <c r="S22" s="589"/>
    </row>
    <row r="23" spans="1:19" ht="15.75">
      <c r="A23" s="564" t="s">
        <v>34</v>
      </c>
      <c r="B23" s="513"/>
      <c r="C23" s="560"/>
      <c r="D23" s="835"/>
      <c r="E23" s="398"/>
      <c r="F23" s="835"/>
      <c r="G23" s="835"/>
      <c r="H23" s="825"/>
      <c r="I23" s="826"/>
      <c r="J23" s="398">
        <v>4934.76</v>
      </c>
      <c r="K23" s="885">
        <v>4934.76</v>
      </c>
      <c r="L23" s="886"/>
      <c r="M23" s="825"/>
      <c r="N23" s="826"/>
      <c r="O23" s="589"/>
      <c r="P23" s="589"/>
      <c r="Q23" s="589"/>
      <c r="R23" s="589"/>
      <c r="S23" s="589"/>
    </row>
    <row r="24" spans="1:19" ht="15.75">
      <c r="A24" s="566" t="s">
        <v>122</v>
      </c>
      <c r="B24" s="677"/>
      <c r="C24" s="580"/>
      <c r="D24" s="549" t="s">
        <v>26</v>
      </c>
      <c r="E24" s="547">
        <v>3</v>
      </c>
      <c r="F24" s="549">
        <v>3</v>
      </c>
      <c r="G24" s="549"/>
      <c r="H24" s="833"/>
      <c r="I24" s="834"/>
      <c r="J24" s="547">
        <v>2970</v>
      </c>
      <c r="K24" s="895">
        <v>2970</v>
      </c>
      <c r="L24" s="896"/>
      <c r="M24" s="833"/>
      <c r="N24" s="834"/>
      <c r="O24" s="589"/>
      <c r="P24" s="589"/>
      <c r="Q24" s="589"/>
      <c r="R24" s="589"/>
      <c r="S24" s="589"/>
    </row>
    <row r="25" spans="1:19" ht="16.5" thickBot="1">
      <c r="A25" s="805" t="s">
        <v>123</v>
      </c>
      <c r="B25" s="670"/>
      <c r="C25" s="663"/>
      <c r="D25" s="529"/>
      <c r="E25" s="526"/>
      <c r="F25" s="529"/>
      <c r="G25" s="529"/>
      <c r="H25" s="527"/>
      <c r="I25" s="528"/>
      <c r="J25" s="526"/>
      <c r="K25" s="585"/>
      <c r="L25" s="529"/>
      <c r="M25" s="527"/>
      <c r="N25" s="528"/>
      <c r="O25" s="589"/>
      <c r="P25" s="589"/>
      <c r="Q25" s="589"/>
      <c r="R25" s="589"/>
      <c r="S25" s="589"/>
    </row>
    <row r="26" spans="1:19" ht="15">
      <c r="A26" s="589"/>
      <c r="B26" s="589"/>
      <c r="C26" s="589"/>
      <c r="D26" s="589"/>
      <c r="E26" s="589"/>
      <c r="F26" s="589"/>
      <c r="G26" s="589"/>
      <c r="H26" s="589"/>
      <c r="I26" s="589"/>
      <c r="J26" s="589"/>
      <c r="K26" s="912"/>
      <c r="L26" s="912"/>
      <c r="M26" s="912"/>
      <c r="N26" s="912"/>
      <c r="O26" s="589"/>
      <c r="P26" s="589"/>
      <c r="Q26" s="589"/>
      <c r="R26" s="589"/>
      <c r="S26" s="589"/>
    </row>
    <row r="27" spans="1:19" ht="15.75">
      <c r="A27" s="587" t="s">
        <v>59</v>
      </c>
      <c r="B27" s="588" t="s">
        <v>60</v>
      </c>
      <c r="C27" s="587"/>
      <c r="D27" s="587"/>
      <c r="E27" s="587"/>
      <c r="F27" s="587"/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</row>
    <row r="28" spans="1:6" ht="15.75">
      <c r="A28" s="96"/>
      <c r="B28" s="169"/>
      <c r="C28" s="96"/>
      <c r="D28" s="96"/>
      <c r="E28" s="96"/>
      <c r="F28" s="96"/>
    </row>
    <row r="29" spans="1:6" ht="15.75">
      <c r="A29" s="96"/>
      <c r="B29" s="169"/>
      <c r="C29" s="96"/>
      <c r="D29" s="96"/>
      <c r="E29" s="96"/>
      <c r="F29" s="96"/>
    </row>
    <row r="30" spans="1:9" ht="15">
      <c r="A30" t="s">
        <v>124</v>
      </c>
      <c r="I30" t="s">
        <v>125</v>
      </c>
    </row>
  </sheetData>
  <sheetProtection/>
  <mergeCells count="18">
    <mergeCell ref="A21:C21"/>
    <mergeCell ref="H21:I21"/>
    <mergeCell ref="M21:N21"/>
    <mergeCell ref="K10:L10"/>
    <mergeCell ref="F10:G10"/>
    <mergeCell ref="A14:C14"/>
    <mergeCell ref="K11:L11"/>
    <mergeCell ref="K16:L16"/>
    <mergeCell ref="K18:L18"/>
    <mergeCell ref="M26:N26"/>
    <mergeCell ref="M11:N11"/>
    <mergeCell ref="K12:L12"/>
    <mergeCell ref="K13:L13"/>
    <mergeCell ref="K8:L8"/>
    <mergeCell ref="M8:N8"/>
    <mergeCell ref="K23:L23"/>
    <mergeCell ref="K24:L24"/>
    <mergeCell ref="K26:L26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R28"/>
  <sheetViews>
    <sheetView zoomScalePageLayoutView="0" workbookViewId="0" topLeftCell="A22">
      <selection activeCell="A37" sqref="A37:IV43"/>
    </sheetView>
  </sheetViews>
  <sheetFormatPr defaultColWidth="9.140625" defaultRowHeight="15"/>
  <cols>
    <col min="3" max="3" width="23.7109375" style="0" customWidth="1"/>
  </cols>
  <sheetData>
    <row r="2" spans="3:10" ht="21">
      <c r="C2" s="335"/>
      <c r="D2" s="2"/>
      <c r="E2" s="3" t="s">
        <v>36</v>
      </c>
      <c r="F2" s="3"/>
      <c r="G2" s="3"/>
      <c r="H2" s="3"/>
      <c r="I2" s="2"/>
      <c r="J2" s="2"/>
    </row>
    <row r="3" spans="3:12" ht="21">
      <c r="C3" s="289"/>
      <c r="D3" s="347"/>
      <c r="E3" s="347"/>
      <c r="F3" s="321" t="s">
        <v>204</v>
      </c>
      <c r="G3" s="347"/>
      <c r="H3" s="347"/>
      <c r="I3" s="347"/>
      <c r="J3" s="4"/>
      <c r="K3" s="4"/>
      <c r="L3" s="4"/>
    </row>
    <row r="4" spans="3:12" ht="21.75" thickBot="1">
      <c r="C4" s="289"/>
      <c r="D4" s="347"/>
      <c r="E4" s="347"/>
      <c r="F4" s="321"/>
      <c r="G4" s="347"/>
      <c r="H4" s="347"/>
      <c r="I4" s="347"/>
      <c r="J4" s="4"/>
      <c r="K4" s="4"/>
      <c r="L4" s="4"/>
    </row>
    <row r="5" spans="1:14" ht="15.75">
      <c r="A5" s="211"/>
      <c r="B5" s="417"/>
      <c r="C5" s="417"/>
      <c r="D5" s="418"/>
      <c r="E5" s="179"/>
      <c r="F5" s="795"/>
      <c r="G5" s="419" t="s">
        <v>2</v>
      </c>
      <c r="H5" s="419"/>
      <c r="I5" s="420"/>
      <c r="J5" s="179"/>
      <c r="K5" s="419"/>
      <c r="L5" s="419" t="s">
        <v>55</v>
      </c>
      <c r="M5" s="417"/>
      <c r="N5" s="639"/>
    </row>
    <row r="6" spans="1:14" ht="15.75">
      <c r="A6" s="39" t="s">
        <v>3</v>
      </c>
      <c r="B6" s="421"/>
      <c r="C6" s="421"/>
      <c r="D6" s="422" t="s">
        <v>4</v>
      </c>
      <c r="E6" s="509" t="s">
        <v>5</v>
      </c>
      <c r="F6" s="39" t="s">
        <v>6</v>
      </c>
      <c r="G6" s="423"/>
      <c r="H6" s="421" t="s">
        <v>7</v>
      </c>
      <c r="I6" s="421"/>
      <c r="J6" s="509" t="s">
        <v>5</v>
      </c>
      <c r="K6" s="39" t="s">
        <v>6</v>
      </c>
      <c r="L6" s="423"/>
      <c r="M6" s="692" t="s">
        <v>7</v>
      </c>
      <c r="N6" s="693"/>
    </row>
    <row r="7" spans="1:14" ht="16.5" thickBot="1">
      <c r="A7" s="47"/>
      <c r="B7" s="424"/>
      <c r="C7" s="424"/>
      <c r="D7" s="425"/>
      <c r="E7" s="425"/>
      <c r="F7" s="47" t="s">
        <v>8</v>
      </c>
      <c r="G7" s="426"/>
      <c r="H7" s="424" t="s">
        <v>9</v>
      </c>
      <c r="I7" s="424"/>
      <c r="J7" s="425"/>
      <c r="K7" s="966" t="s">
        <v>8</v>
      </c>
      <c r="L7" s="967"/>
      <c r="M7" s="966" t="s">
        <v>9</v>
      </c>
      <c r="N7" s="967"/>
    </row>
    <row r="8" spans="1:16" ht="15">
      <c r="A8" s="796" t="s">
        <v>10</v>
      </c>
      <c r="B8" s="797"/>
      <c r="C8" s="797"/>
      <c r="D8" s="596" t="s">
        <v>51</v>
      </c>
      <c r="E8" s="599"/>
      <c r="F8" s="680"/>
      <c r="G8" s="680"/>
      <c r="H8" s="598"/>
      <c r="I8" s="599"/>
      <c r="J8" s="600">
        <v>93029.37</v>
      </c>
      <c r="K8" s="877">
        <v>15429.37</v>
      </c>
      <c r="L8" s="878"/>
      <c r="M8" s="877">
        <v>77600</v>
      </c>
      <c r="N8" s="878"/>
      <c r="O8" s="601"/>
      <c r="P8" s="589"/>
    </row>
    <row r="9" spans="1:16" ht="15">
      <c r="A9" s="671" t="s">
        <v>12</v>
      </c>
      <c r="B9" s="513"/>
      <c r="C9" s="513"/>
      <c r="D9" s="398"/>
      <c r="E9" s="518"/>
      <c r="F9" s="402"/>
      <c r="G9" s="402"/>
      <c r="H9" s="517"/>
      <c r="I9" s="518"/>
      <c r="J9" s="402"/>
      <c r="K9" s="517"/>
      <c r="L9" s="518"/>
      <c r="M9" s="517"/>
      <c r="N9" s="518"/>
      <c r="O9" s="601" t="s">
        <v>40</v>
      </c>
      <c r="P9" s="602">
        <v>14252.64</v>
      </c>
    </row>
    <row r="10" spans="1:16" ht="15.75">
      <c r="A10" s="798" t="s">
        <v>14</v>
      </c>
      <c r="B10" s="657"/>
      <c r="C10" s="799"/>
      <c r="D10" s="398" t="s">
        <v>15</v>
      </c>
      <c r="E10" s="518">
        <v>71.44</v>
      </c>
      <c r="F10" s="885">
        <v>71.44</v>
      </c>
      <c r="G10" s="886"/>
      <c r="H10" s="517"/>
      <c r="I10" s="518"/>
      <c r="J10" s="402">
        <v>9429.37</v>
      </c>
      <c r="K10" s="885">
        <v>9429.37</v>
      </c>
      <c r="L10" s="886"/>
      <c r="M10" s="800"/>
      <c r="N10" s="518"/>
      <c r="O10" s="601" t="s">
        <v>57</v>
      </c>
      <c r="P10" s="602">
        <v>50739.36</v>
      </c>
    </row>
    <row r="11" spans="1:16" ht="15.75">
      <c r="A11" s="798" t="s">
        <v>17</v>
      </c>
      <c r="B11" s="657"/>
      <c r="C11" s="799"/>
      <c r="D11" s="398"/>
      <c r="E11" s="518"/>
      <c r="F11" s="402"/>
      <c r="G11" s="402"/>
      <c r="H11" s="517"/>
      <c r="I11" s="518"/>
      <c r="J11" s="402">
        <v>83600</v>
      </c>
      <c r="K11" s="885">
        <v>6000</v>
      </c>
      <c r="L11" s="886"/>
      <c r="M11" s="885">
        <v>77600</v>
      </c>
      <c r="N11" s="886"/>
      <c r="O11" s="603" t="s">
        <v>18</v>
      </c>
      <c r="P11" s="634">
        <v>9429.37</v>
      </c>
    </row>
    <row r="12" spans="1:16" ht="16.5" thickBot="1">
      <c r="A12" s="801" t="s">
        <v>19</v>
      </c>
      <c r="B12" s="660"/>
      <c r="C12" s="802"/>
      <c r="D12" s="626"/>
      <c r="E12" s="629"/>
      <c r="F12" s="529"/>
      <c r="G12" s="529"/>
      <c r="H12" s="527"/>
      <c r="I12" s="528"/>
      <c r="J12" s="529"/>
      <c r="K12" s="527"/>
      <c r="L12" s="528"/>
      <c r="M12" s="527"/>
      <c r="N12" s="528"/>
      <c r="O12" s="601" t="s">
        <v>114</v>
      </c>
      <c r="P12" s="602"/>
    </row>
    <row r="13" spans="1:17" ht="16.5" thickBot="1">
      <c r="A13" s="532" t="s">
        <v>21</v>
      </c>
      <c r="B13" s="533"/>
      <c r="C13" s="534"/>
      <c r="D13" s="666"/>
      <c r="E13" s="535"/>
      <c r="F13" s="666"/>
      <c r="G13" s="666"/>
      <c r="H13" s="542"/>
      <c r="I13" s="543"/>
      <c r="J13" s="535"/>
      <c r="K13" s="877"/>
      <c r="L13" s="878"/>
      <c r="M13" s="542"/>
      <c r="N13" s="543"/>
      <c r="O13" s="613" t="s">
        <v>22</v>
      </c>
      <c r="P13" s="525"/>
      <c r="Q13">
        <v>32068.44</v>
      </c>
    </row>
    <row r="14" spans="1:18" ht="15.75">
      <c r="A14" s="968" t="s">
        <v>235</v>
      </c>
      <c r="B14" s="969"/>
      <c r="C14" s="970"/>
      <c r="D14" s="609" t="s">
        <v>51</v>
      </c>
      <c r="E14" s="803">
        <v>70</v>
      </c>
      <c r="F14" s="804"/>
      <c r="G14" s="609"/>
      <c r="H14" s="971">
        <v>70</v>
      </c>
      <c r="I14" s="972"/>
      <c r="J14" s="607">
        <v>56000</v>
      </c>
      <c r="K14" s="620"/>
      <c r="L14" s="609"/>
      <c r="M14" s="888">
        <v>56000</v>
      </c>
      <c r="N14" s="889"/>
      <c r="O14" s="589"/>
      <c r="P14" s="634">
        <f>SUM(P8:P13)</f>
        <v>74421.37</v>
      </c>
      <c r="R14">
        <v>64992</v>
      </c>
    </row>
    <row r="15" spans="1:16" ht="15.75">
      <c r="A15" s="521" t="s">
        <v>43</v>
      </c>
      <c r="B15" s="522"/>
      <c r="C15" s="565"/>
      <c r="D15" s="402"/>
      <c r="E15" s="398"/>
      <c r="F15" s="402"/>
      <c r="G15" s="402"/>
      <c r="H15" s="517"/>
      <c r="I15" s="518"/>
      <c r="J15" s="398"/>
      <c r="K15" s="401"/>
      <c r="L15" s="402"/>
      <c r="M15" s="517"/>
      <c r="N15" s="518"/>
      <c r="O15" s="589"/>
      <c r="P15" s="602"/>
    </row>
    <row r="16" spans="1:16" ht="15.75">
      <c r="A16" s="521" t="s">
        <v>23</v>
      </c>
      <c r="B16" s="522"/>
      <c r="C16" s="565"/>
      <c r="D16" s="402"/>
      <c r="E16" s="398"/>
      <c r="F16" s="402"/>
      <c r="G16" s="402"/>
      <c r="H16" s="517"/>
      <c r="I16" s="518"/>
      <c r="J16" s="398"/>
      <c r="K16" s="401"/>
      <c r="L16" s="402"/>
      <c r="M16" s="517"/>
      <c r="N16" s="518"/>
      <c r="O16" s="589"/>
      <c r="P16" s="589"/>
    </row>
    <row r="17" spans="1:16" ht="15.75">
      <c r="A17" s="616" t="s">
        <v>24</v>
      </c>
      <c r="B17" s="617"/>
      <c r="C17" s="621"/>
      <c r="D17" s="402"/>
      <c r="E17" s="398"/>
      <c r="F17" s="402"/>
      <c r="G17" s="402"/>
      <c r="H17" s="517"/>
      <c r="I17" s="518"/>
      <c r="J17" s="398"/>
      <c r="K17" s="401"/>
      <c r="L17" s="402"/>
      <c r="M17" s="517"/>
      <c r="N17" s="518"/>
      <c r="O17" s="589"/>
      <c r="P17" s="589"/>
    </row>
    <row r="18" spans="1:16" ht="15.75">
      <c r="A18" s="697" t="s">
        <v>25</v>
      </c>
      <c r="B18" s="587"/>
      <c r="C18" s="771"/>
      <c r="D18" s="680" t="s">
        <v>45</v>
      </c>
      <c r="E18" s="516">
        <v>1</v>
      </c>
      <c r="F18" s="885">
        <v>1</v>
      </c>
      <c r="G18" s="886"/>
      <c r="H18" s="571"/>
      <c r="I18" s="520"/>
      <c r="J18" s="516">
        <v>6000</v>
      </c>
      <c r="K18" s="885">
        <v>6000</v>
      </c>
      <c r="L18" s="886"/>
      <c r="M18" s="571"/>
      <c r="N18" s="520"/>
      <c r="O18" s="589"/>
      <c r="P18" s="590"/>
    </row>
    <row r="19" spans="1:16" ht="15.75">
      <c r="A19" s="521" t="s">
        <v>27</v>
      </c>
      <c r="B19" s="522"/>
      <c r="C19" s="565"/>
      <c r="D19" s="402"/>
      <c r="E19" s="398"/>
      <c r="F19" s="402"/>
      <c r="G19" s="402"/>
      <c r="H19" s="517"/>
      <c r="I19" s="518"/>
      <c r="J19" s="398"/>
      <c r="K19" s="401"/>
      <c r="L19" s="402"/>
      <c r="M19" s="517"/>
      <c r="N19" s="518"/>
      <c r="O19" s="589"/>
      <c r="P19" s="589"/>
    </row>
    <row r="20" spans="1:16" ht="15.75">
      <c r="A20" s="695" t="s">
        <v>28</v>
      </c>
      <c r="B20" s="633"/>
      <c r="C20" s="783"/>
      <c r="D20" s="680"/>
      <c r="E20" s="398"/>
      <c r="F20" s="402"/>
      <c r="G20" s="402"/>
      <c r="H20" s="517"/>
      <c r="I20" s="518"/>
      <c r="J20" s="398"/>
      <c r="K20" s="401"/>
      <c r="L20" s="402"/>
      <c r="M20" s="517"/>
      <c r="N20" s="518"/>
      <c r="O20" s="589"/>
      <c r="P20" s="589"/>
    </row>
    <row r="21" spans="1:16" ht="15.75">
      <c r="A21" s="880" t="s">
        <v>171</v>
      </c>
      <c r="B21" s="881"/>
      <c r="C21" s="882"/>
      <c r="D21" s="607" t="s">
        <v>172</v>
      </c>
      <c r="E21" s="398">
        <v>108</v>
      </c>
      <c r="F21" s="402"/>
      <c r="G21" s="402"/>
      <c r="H21" s="517">
        <v>108</v>
      </c>
      <c r="I21" s="518"/>
      <c r="J21" s="607">
        <v>21600</v>
      </c>
      <c r="K21" s="619"/>
      <c r="L21" s="610"/>
      <c r="M21" s="888">
        <v>21600</v>
      </c>
      <c r="N21" s="889"/>
      <c r="O21" s="589"/>
      <c r="P21" s="589"/>
    </row>
    <row r="22" spans="1:16" ht="15.75">
      <c r="A22" s="616" t="s">
        <v>67</v>
      </c>
      <c r="B22" s="617"/>
      <c r="C22" s="560"/>
      <c r="D22" s="402"/>
      <c r="E22" s="398"/>
      <c r="F22" s="402"/>
      <c r="G22" s="402"/>
      <c r="H22" s="517"/>
      <c r="I22" s="518"/>
      <c r="J22" s="398"/>
      <c r="K22" s="401"/>
      <c r="L22" s="402"/>
      <c r="M22" s="517"/>
      <c r="N22" s="518"/>
      <c r="O22" s="589"/>
      <c r="P22" s="589"/>
    </row>
    <row r="23" spans="1:16" ht="16.5" thickBot="1">
      <c r="A23" s="805"/>
      <c r="B23" s="670"/>
      <c r="C23" s="663"/>
      <c r="D23" s="529"/>
      <c r="E23" s="526"/>
      <c r="F23" s="529"/>
      <c r="G23" s="529"/>
      <c r="H23" s="527"/>
      <c r="I23" s="528"/>
      <c r="J23" s="526"/>
      <c r="K23" s="585"/>
      <c r="L23" s="529"/>
      <c r="M23" s="527"/>
      <c r="N23" s="528"/>
      <c r="O23" s="589"/>
      <c r="P23" s="589"/>
    </row>
    <row r="24" spans="11:14" ht="15">
      <c r="K24" s="99"/>
      <c r="M24" s="925"/>
      <c r="N24" s="925"/>
    </row>
    <row r="25" spans="1:6" ht="15.75">
      <c r="A25" s="96" t="s">
        <v>59</v>
      </c>
      <c r="B25" s="169" t="s">
        <v>60</v>
      </c>
      <c r="C25" s="96"/>
      <c r="D25" s="96"/>
      <c r="E25" s="96"/>
      <c r="F25" s="96"/>
    </row>
    <row r="26" spans="1:6" ht="15.75">
      <c r="A26" s="96"/>
      <c r="B26" s="169"/>
      <c r="C26" s="96"/>
      <c r="D26" s="96"/>
      <c r="E26" s="96"/>
      <c r="F26" s="96"/>
    </row>
    <row r="27" spans="1:6" ht="15.75">
      <c r="A27" s="96"/>
      <c r="B27" s="169"/>
      <c r="C27" s="96"/>
      <c r="D27" s="96"/>
      <c r="E27" s="96"/>
      <c r="F27" s="96"/>
    </row>
    <row r="28" spans="1:9" ht="15">
      <c r="A28" t="s">
        <v>124</v>
      </c>
      <c r="I28" t="s">
        <v>125</v>
      </c>
    </row>
    <row r="36" ht="7.5" customHeight="1"/>
  </sheetData>
  <sheetProtection/>
  <mergeCells count="17">
    <mergeCell ref="M24:N24"/>
    <mergeCell ref="F18:G18"/>
    <mergeCell ref="K18:L18"/>
    <mergeCell ref="A14:C14"/>
    <mergeCell ref="H14:I14"/>
    <mergeCell ref="M8:N8"/>
    <mergeCell ref="K8:L8"/>
    <mergeCell ref="K7:L7"/>
    <mergeCell ref="M7:N7"/>
    <mergeCell ref="A21:C21"/>
    <mergeCell ref="M21:N21"/>
    <mergeCell ref="F10:G10"/>
    <mergeCell ref="K10:L10"/>
    <mergeCell ref="M11:N11"/>
    <mergeCell ref="K11:L11"/>
    <mergeCell ref="K13:L13"/>
    <mergeCell ref="M14:N14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34">
      <selection activeCell="A27" sqref="A27"/>
    </sheetView>
  </sheetViews>
  <sheetFormatPr defaultColWidth="9.140625" defaultRowHeight="15"/>
  <cols>
    <col min="3" max="3" width="23.7109375" style="0" customWidth="1"/>
    <col min="16" max="16" width="10.8515625" style="0" customWidth="1"/>
    <col min="17" max="17" width="10.28125" style="0" customWidth="1"/>
    <col min="18" max="18" width="9.7109375" style="0" customWidth="1"/>
  </cols>
  <sheetData>
    <row r="1" spans="1:16" ht="23.25">
      <c r="A1" s="354"/>
      <c r="B1" s="139"/>
      <c r="C1" s="139"/>
      <c r="D1" s="2"/>
      <c r="E1" s="691" t="s">
        <v>36</v>
      </c>
      <c r="F1" s="3"/>
      <c r="G1" s="3"/>
      <c r="H1" s="3"/>
      <c r="I1" s="2"/>
      <c r="J1" s="2"/>
      <c r="K1" s="355"/>
      <c r="L1" s="139"/>
      <c r="M1" s="139"/>
      <c r="N1" s="139"/>
      <c r="O1" s="139"/>
      <c r="P1" s="104"/>
    </row>
    <row r="2" spans="1:19" ht="21">
      <c r="A2" s="354"/>
      <c r="B2" s="139"/>
      <c r="C2" s="356"/>
      <c r="D2" s="357"/>
      <c r="E2" s="358"/>
      <c r="F2" s="358" t="s">
        <v>275</v>
      </c>
      <c r="G2" s="358"/>
      <c r="H2" s="358"/>
      <c r="I2" s="358"/>
      <c r="J2" s="359"/>
      <c r="K2" s="360" t="s">
        <v>126</v>
      </c>
      <c r="L2" s="360"/>
      <c r="M2" s="360"/>
      <c r="N2" s="360"/>
      <c r="O2" s="139"/>
      <c r="P2" s="358"/>
      <c r="Q2" s="358"/>
      <c r="R2" s="358"/>
      <c r="S2" s="358"/>
    </row>
    <row r="3" spans="1:16" ht="21.75" thickBot="1">
      <c r="A3" s="354"/>
      <c r="B3" s="139"/>
      <c r="C3" s="356"/>
      <c r="D3" s="361"/>
      <c r="E3" s="362"/>
      <c r="F3" s="362"/>
      <c r="G3" s="362"/>
      <c r="H3" s="362"/>
      <c r="I3" s="361"/>
      <c r="J3" s="363"/>
      <c r="K3" s="360"/>
      <c r="L3" s="360"/>
      <c r="M3" s="360"/>
      <c r="N3" s="360"/>
      <c r="O3" s="411"/>
      <c r="P3" s="412"/>
    </row>
    <row r="4" spans="1:16" ht="15.75">
      <c r="A4" s="211"/>
      <c r="B4" s="417"/>
      <c r="C4" s="417"/>
      <c r="D4" s="418"/>
      <c r="E4" s="179"/>
      <c r="F4" s="419"/>
      <c r="G4" s="419" t="s">
        <v>2</v>
      </c>
      <c r="H4" s="419"/>
      <c r="I4" s="419"/>
      <c r="J4" s="418"/>
      <c r="K4" s="211" t="s">
        <v>127</v>
      </c>
      <c r="L4" s="417" t="s">
        <v>55</v>
      </c>
      <c r="M4" s="417"/>
      <c r="N4" s="639"/>
      <c r="O4" s="96"/>
      <c r="P4" s="96"/>
    </row>
    <row r="5" spans="1:16" ht="15.75">
      <c r="A5" s="39" t="s">
        <v>3</v>
      </c>
      <c r="B5" s="421"/>
      <c r="C5" s="421"/>
      <c r="D5" s="422" t="s">
        <v>4</v>
      </c>
      <c r="E5" s="422" t="s">
        <v>5</v>
      </c>
      <c r="F5" s="39" t="s">
        <v>6</v>
      </c>
      <c r="G5" s="423"/>
      <c r="H5" s="421" t="s">
        <v>7</v>
      </c>
      <c r="I5" s="421"/>
      <c r="J5" s="422" t="s">
        <v>5</v>
      </c>
      <c r="K5" s="692" t="s">
        <v>128</v>
      </c>
      <c r="L5" s="693"/>
      <c r="M5" s="694" t="s">
        <v>7</v>
      </c>
      <c r="N5" s="693"/>
      <c r="O5" s="96"/>
      <c r="P5" s="96"/>
    </row>
    <row r="6" spans="1:16" ht="16.5" thickBot="1">
      <c r="A6" s="47"/>
      <c r="B6" s="424"/>
      <c r="C6" s="424"/>
      <c r="D6" s="425"/>
      <c r="E6" s="425"/>
      <c r="F6" s="47" t="s">
        <v>8</v>
      </c>
      <c r="G6" s="426"/>
      <c r="H6" s="424" t="s">
        <v>9</v>
      </c>
      <c r="I6" s="424"/>
      <c r="J6" s="425"/>
      <c r="K6" s="39" t="s">
        <v>8</v>
      </c>
      <c r="L6" s="423"/>
      <c r="M6" s="421" t="s">
        <v>9</v>
      </c>
      <c r="N6" s="423"/>
      <c r="O6" s="96"/>
      <c r="P6" s="83"/>
    </row>
    <row r="7" spans="1:17" ht="15">
      <c r="A7" s="25" t="s">
        <v>10</v>
      </c>
      <c r="B7" s="26"/>
      <c r="C7" s="26"/>
      <c r="D7" s="27" t="s">
        <v>39</v>
      </c>
      <c r="E7" s="28">
        <v>4367</v>
      </c>
      <c r="F7" s="29"/>
      <c r="G7" s="30"/>
      <c r="H7" s="31"/>
      <c r="I7" s="31"/>
      <c r="J7" s="117">
        <v>130763.6</v>
      </c>
      <c r="K7" s="890">
        <v>87086.68</v>
      </c>
      <c r="L7" s="891"/>
      <c r="M7" s="890">
        <v>43676.9</v>
      </c>
      <c r="N7" s="891"/>
      <c r="O7" s="96"/>
      <c r="P7" s="82"/>
      <c r="Q7" s="32"/>
    </row>
    <row r="8" spans="1:18" ht="15">
      <c r="A8" s="512" t="s">
        <v>12</v>
      </c>
      <c r="B8" s="513"/>
      <c r="C8" s="513"/>
      <c r="D8" s="398"/>
      <c r="E8" s="398"/>
      <c r="F8" s="514"/>
      <c r="G8" s="403"/>
      <c r="H8" s="402"/>
      <c r="I8" s="402"/>
      <c r="J8" s="514"/>
      <c r="K8" s="514"/>
      <c r="L8" s="403"/>
      <c r="M8" s="514"/>
      <c r="N8" s="403"/>
      <c r="O8" s="601" t="s">
        <v>40</v>
      </c>
      <c r="P8" s="488">
        <v>11001.84</v>
      </c>
      <c r="R8" s="404"/>
    </row>
    <row r="9" spans="1:18" ht="15.75">
      <c r="A9" s="695" t="s">
        <v>14</v>
      </c>
      <c r="B9" s="633"/>
      <c r="C9" s="633"/>
      <c r="D9" s="516" t="s">
        <v>15</v>
      </c>
      <c r="E9" s="516">
        <v>83.74</v>
      </c>
      <c r="F9" s="885">
        <v>83.74</v>
      </c>
      <c r="G9" s="886"/>
      <c r="H9" s="519"/>
      <c r="I9" s="519"/>
      <c r="J9" s="514">
        <v>11052.84</v>
      </c>
      <c r="K9" s="885">
        <v>11052.84</v>
      </c>
      <c r="L9" s="886"/>
      <c r="M9" s="514"/>
      <c r="N9" s="403"/>
      <c r="O9" s="601" t="s">
        <v>57</v>
      </c>
      <c r="P9" s="488">
        <v>112113.72</v>
      </c>
      <c r="R9" s="404"/>
    </row>
    <row r="10" spans="1:16" ht="15.75">
      <c r="A10" s="521" t="s">
        <v>17</v>
      </c>
      <c r="B10" s="522"/>
      <c r="C10" s="522"/>
      <c r="D10" s="398"/>
      <c r="E10" s="398"/>
      <c r="F10" s="514"/>
      <c r="G10" s="403"/>
      <c r="H10" s="402"/>
      <c r="I10" s="402"/>
      <c r="J10" s="514">
        <v>86466.9</v>
      </c>
      <c r="K10" s="885">
        <v>42790</v>
      </c>
      <c r="L10" s="886"/>
      <c r="M10" s="885">
        <v>43676.9</v>
      </c>
      <c r="N10" s="886"/>
      <c r="O10" s="603" t="s">
        <v>18</v>
      </c>
      <c r="P10" s="689">
        <v>11052.84</v>
      </c>
    </row>
    <row r="11" spans="1:18" ht="16.5" thickBot="1">
      <c r="A11" s="524" t="s">
        <v>19</v>
      </c>
      <c r="B11" s="525"/>
      <c r="C11" s="525"/>
      <c r="D11" s="526"/>
      <c r="E11" s="526"/>
      <c r="F11" s="527"/>
      <c r="G11" s="528"/>
      <c r="H11" s="529"/>
      <c r="I11" s="529"/>
      <c r="J11" s="527">
        <f>P13-J10-J9</f>
        <v>33243.79000000001</v>
      </c>
      <c r="K11" s="893">
        <v>33243.79</v>
      </c>
      <c r="L11" s="894"/>
      <c r="M11" s="527"/>
      <c r="N11" s="528"/>
      <c r="O11" s="601" t="s">
        <v>276</v>
      </c>
      <c r="P11" s="488">
        <v>3404.85</v>
      </c>
      <c r="R11" s="62"/>
    </row>
    <row r="12" spans="1:17" ht="16.5" thickBot="1">
      <c r="A12" s="559" t="s">
        <v>21</v>
      </c>
      <c r="B12" s="554"/>
      <c r="C12" s="554"/>
      <c r="D12" s="536"/>
      <c r="E12" s="536"/>
      <c r="F12" s="561"/>
      <c r="G12" s="545"/>
      <c r="H12" s="538"/>
      <c r="I12" s="538"/>
      <c r="J12" s="537"/>
      <c r="K12" s="877"/>
      <c r="L12" s="878"/>
      <c r="M12" s="539"/>
      <c r="N12" s="540"/>
      <c r="O12" s="613" t="s">
        <v>22</v>
      </c>
      <c r="P12" s="241"/>
      <c r="Q12">
        <v>33005.4</v>
      </c>
    </row>
    <row r="13" spans="1:17" ht="15.75">
      <c r="A13" s="553" t="s">
        <v>206</v>
      </c>
      <c r="B13" s="577"/>
      <c r="C13" s="577"/>
      <c r="D13" s="536" t="s">
        <v>51</v>
      </c>
      <c r="E13" s="536">
        <v>8</v>
      </c>
      <c r="F13" s="561"/>
      <c r="G13" s="545"/>
      <c r="H13" s="885">
        <v>8</v>
      </c>
      <c r="I13" s="886"/>
      <c r="J13" s="537">
        <v>7290</v>
      </c>
      <c r="K13" s="537"/>
      <c r="L13" s="538"/>
      <c r="M13" s="885">
        <v>7290</v>
      </c>
      <c r="N13" s="886"/>
      <c r="O13" s="603"/>
      <c r="P13" s="488">
        <v>130763.53</v>
      </c>
      <c r="Q13" t="s">
        <v>337</v>
      </c>
    </row>
    <row r="14" spans="1:18" ht="15.75">
      <c r="A14" s="521" t="s">
        <v>43</v>
      </c>
      <c r="B14" s="522"/>
      <c r="C14" s="522"/>
      <c r="D14" s="398"/>
      <c r="E14" s="398"/>
      <c r="F14" s="399"/>
      <c r="G14" s="403"/>
      <c r="H14" s="402"/>
      <c r="I14" s="402"/>
      <c r="J14" s="398"/>
      <c r="K14" s="514"/>
      <c r="L14" s="402"/>
      <c r="M14" s="537"/>
      <c r="N14" s="545"/>
      <c r="O14" s="590"/>
      <c r="P14" s="488"/>
      <c r="R14" s="62"/>
    </row>
    <row r="15" spans="1:18" ht="15.75">
      <c r="A15" s="553" t="s">
        <v>207</v>
      </c>
      <c r="B15" s="577"/>
      <c r="C15" s="577"/>
      <c r="D15" s="536" t="s">
        <v>115</v>
      </c>
      <c r="E15" s="536">
        <v>15</v>
      </c>
      <c r="F15" s="561"/>
      <c r="G15" s="545"/>
      <c r="H15" s="885">
        <v>15</v>
      </c>
      <c r="I15" s="886"/>
      <c r="J15" s="537">
        <v>10386.9</v>
      </c>
      <c r="K15" s="537"/>
      <c r="L15" s="538"/>
      <c r="M15" s="885">
        <v>10386.9</v>
      </c>
      <c r="N15" s="886"/>
      <c r="O15" s="590"/>
      <c r="P15" s="488"/>
      <c r="R15" s="62"/>
    </row>
    <row r="16" spans="1:17" ht="15.75">
      <c r="A16" s="695" t="s">
        <v>44</v>
      </c>
      <c r="B16" s="633"/>
      <c r="C16" s="633"/>
      <c r="D16" s="516"/>
      <c r="E16" s="516"/>
      <c r="F16" s="572"/>
      <c r="G16" s="520"/>
      <c r="H16" s="519"/>
      <c r="I16" s="519"/>
      <c r="J16" s="571"/>
      <c r="K16" s="537"/>
      <c r="L16" s="538"/>
      <c r="M16" s="537"/>
      <c r="N16" s="403"/>
      <c r="O16" s="587"/>
      <c r="P16" s="83"/>
      <c r="Q16" s="96"/>
    </row>
    <row r="17" spans="1:17" ht="15.75">
      <c r="A17" s="521" t="s">
        <v>23</v>
      </c>
      <c r="B17" s="522"/>
      <c r="C17" s="522"/>
      <c r="D17" s="398"/>
      <c r="E17" s="398"/>
      <c r="F17" s="399"/>
      <c r="G17" s="403"/>
      <c r="H17" s="402"/>
      <c r="I17" s="402"/>
      <c r="J17" s="514"/>
      <c r="K17" s="514"/>
      <c r="L17" s="402"/>
      <c r="M17" s="514"/>
      <c r="N17" s="403"/>
      <c r="O17" s="587"/>
      <c r="P17" s="83"/>
      <c r="Q17" s="96"/>
    </row>
    <row r="18" spans="1:16" ht="15.75">
      <c r="A18" s="521" t="s">
        <v>24</v>
      </c>
      <c r="B18" s="522"/>
      <c r="C18" s="522"/>
      <c r="D18" s="398"/>
      <c r="E18" s="398"/>
      <c r="F18" s="399"/>
      <c r="G18" s="403"/>
      <c r="H18" s="402"/>
      <c r="I18" s="402"/>
      <c r="J18" s="514"/>
      <c r="K18" s="514"/>
      <c r="L18" s="402"/>
      <c r="M18" s="514"/>
      <c r="N18" s="403"/>
      <c r="O18" s="587"/>
      <c r="P18" s="83"/>
    </row>
    <row r="19" spans="1:18" ht="15.75">
      <c r="A19" s="564" t="s">
        <v>25</v>
      </c>
      <c r="B19" s="513"/>
      <c r="C19" s="513"/>
      <c r="D19" s="398" t="s">
        <v>45</v>
      </c>
      <c r="E19" s="398">
        <v>1</v>
      </c>
      <c r="F19" s="399">
        <v>1</v>
      </c>
      <c r="G19" s="403"/>
      <c r="H19" s="402"/>
      <c r="I19" s="402"/>
      <c r="J19" s="398">
        <v>6000</v>
      </c>
      <c r="K19" s="885">
        <v>6000</v>
      </c>
      <c r="L19" s="886"/>
      <c r="M19" s="537"/>
      <c r="N19" s="545"/>
      <c r="O19" s="587"/>
      <c r="P19" s="83"/>
      <c r="R19" s="96"/>
    </row>
    <row r="20" spans="1:16" ht="15.75">
      <c r="A20" s="697" t="s">
        <v>252</v>
      </c>
      <c r="B20" s="587"/>
      <c r="C20" s="587"/>
      <c r="D20" s="516" t="s">
        <v>26</v>
      </c>
      <c r="E20" s="516">
        <v>20</v>
      </c>
      <c r="F20" s="572">
        <v>20</v>
      </c>
      <c r="G20" s="520"/>
      <c r="H20" s="519"/>
      <c r="I20" s="519"/>
      <c r="J20" s="571">
        <v>7590</v>
      </c>
      <c r="K20" s="895">
        <v>7590</v>
      </c>
      <c r="L20" s="896"/>
      <c r="M20" s="548"/>
      <c r="N20" s="550"/>
      <c r="O20" s="587"/>
      <c r="P20" s="83"/>
    </row>
    <row r="21" spans="1:16" ht="15.75">
      <c r="A21" s="697" t="s">
        <v>253</v>
      </c>
      <c r="B21" s="587"/>
      <c r="C21" s="587"/>
      <c r="D21" s="516"/>
      <c r="E21" s="516"/>
      <c r="F21" s="572"/>
      <c r="G21" s="520"/>
      <c r="H21" s="519"/>
      <c r="I21" s="519"/>
      <c r="J21" s="571"/>
      <c r="K21" s="537"/>
      <c r="L21" s="538"/>
      <c r="M21" s="537"/>
      <c r="N21" s="545"/>
      <c r="O21" s="587"/>
      <c r="P21" s="83"/>
    </row>
    <row r="22" spans="1:16" ht="15.75">
      <c r="A22" s="521" t="s">
        <v>27</v>
      </c>
      <c r="B22" s="522"/>
      <c r="C22" s="522"/>
      <c r="D22" s="398"/>
      <c r="E22" s="398"/>
      <c r="F22" s="399"/>
      <c r="G22" s="403"/>
      <c r="H22" s="402"/>
      <c r="I22" s="402"/>
      <c r="J22" s="514"/>
      <c r="K22" s="514"/>
      <c r="L22" s="402"/>
      <c r="M22" s="514"/>
      <c r="N22" s="403"/>
      <c r="O22" s="587"/>
      <c r="P22" s="83"/>
    </row>
    <row r="23" spans="1:16" ht="15.75">
      <c r="A23" s="521" t="s">
        <v>28</v>
      </c>
      <c r="B23" s="522"/>
      <c r="C23" s="522"/>
      <c r="D23" s="398"/>
      <c r="E23" s="398"/>
      <c r="F23" s="399"/>
      <c r="G23" s="403"/>
      <c r="H23" s="402"/>
      <c r="I23" s="402"/>
      <c r="J23" s="398"/>
      <c r="K23" s="514"/>
      <c r="L23" s="402"/>
      <c r="M23" s="514"/>
      <c r="N23" s="403"/>
      <c r="O23" s="587"/>
      <c r="P23" s="83"/>
    </row>
    <row r="24" spans="1:18" ht="15.75">
      <c r="A24" s="697" t="s">
        <v>112</v>
      </c>
      <c r="B24" s="577"/>
      <c r="C24" s="577"/>
      <c r="D24" s="536" t="s">
        <v>26</v>
      </c>
      <c r="E24" s="536">
        <v>12</v>
      </c>
      <c r="F24" s="885">
        <v>12</v>
      </c>
      <c r="G24" s="886"/>
      <c r="H24" s="538"/>
      <c r="I24" s="538"/>
      <c r="J24" s="537">
        <v>11400</v>
      </c>
      <c r="K24" s="885">
        <v>11400</v>
      </c>
      <c r="L24" s="886"/>
      <c r="M24" s="537"/>
      <c r="N24" s="403"/>
      <c r="O24" s="587"/>
      <c r="P24" s="83"/>
      <c r="R24" s="96"/>
    </row>
    <row r="25" spans="1:18" ht="15.75">
      <c r="A25" s="880" t="s">
        <v>171</v>
      </c>
      <c r="B25" s="881"/>
      <c r="C25" s="882"/>
      <c r="D25" s="398" t="s">
        <v>172</v>
      </c>
      <c r="E25" s="398">
        <v>90</v>
      </c>
      <c r="F25" s="402"/>
      <c r="G25" s="402"/>
      <c r="H25" s="885">
        <v>90</v>
      </c>
      <c r="I25" s="886"/>
      <c r="J25" s="398">
        <v>18000</v>
      </c>
      <c r="K25" s="399"/>
      <c r="L25" s="403"/>
      <c r="M25" s="885">
        <v>18000</v>
      </c>
      <c r="N25" s="886"/>
      <c r="O25" s="587"/>
      <c r="P25" s="83"/>
      <c r="R25" s="44"/>
    </row>
    <row r="26" spans="1:18" ht="15.75">
      <c r="A26" s="564" t="s">
        <v>213</v>
      </c>
      <c r="B26" s="577"/>
      <c r="C26" s="578"/>
      <c r="D26" s="536" t="s">
        <v>26</v>
      </c>
      <c r="E26" s="398">
        <v>18</v>
      </c>
      <c r="F26" s="885">
        <v>18</v>
      </c>
      <c r="G26" s="886"/>
      <c r="H26" s="402"/>
      <c r="I26" s="402"/>
      <c r="J26" s="514">
        <v>17800</v>
      </c>
      <c r="K26" s="885">
        <v>17800</v>
      </c>
      <c r="L26" s="886"/>
      <c r="M26" s="514"/>
      <c r="N26" s="545"/>
      <c r="O26" s="587"/>
      <c r="P26" s="83"/>
      <c r="R26" s="44"/>
    </row>
    <row r="27" spans="1:18" ht="15.75">
      <c r="A27" s="521" t="s">
        <v>67</v>
      </c>
      <c r="B27" s="513"/>
      <c r="C27" s="513"/>
      <c r="D27" s="398"/>
      <c r="E27" s="398"/>
      <c r="F27" s="399"/>
      <c r="G27" s="403"/>
      <c r="H27" s="402"/>
      <c r="I27" s="402"/>
      <c r="J27" s="514"/>
      <c r="K27" s="514"/>
      <c r="L27" s="402"/>
      <c r="M27" s="514"/>
      <c r="N27" s="403"/>
      <c r="O27" s="587"/>
      <c r="P27" s="83"/>
      <c r="R27" s="96"/>
    </row>
    <row r="28" spans="1:18" ht="15.75">
      <c r="A28" s="564" t="s">
        <v>164</v>
      </c>
      <c r="B28" s="513"/>
      <c r="C28" s="513"/>
      <c r="D28" s="398" t="s">
        <v>69</v>
      </c>
      <c r="E28" s="398">
        <v>6</v>
      </c>
      <c r="F28" s="399"/>
      <c r="G28" s="403"/>
      <c r="H28" s="885">
        <v>6</v>
      </c>
      <c r="I28" s="886"/>
      <c r="J28" s="514">
        <v>8000</v>
      </c>
      <c r="K28" s="514"/>
      <c r="L28" s="402"/>
      <c r="M28" s="885">
        <v>8000</v>
      </c>
      <c r="N28" s="886"/>
      <c r="O28" s="587"/>
      <c r="P28" s="83"/>
      <c r="R28" s="96"/>
    </row>
    <row r="29" spans="1:16" ht="15.75" thickBot="1">
      <c r="A29" s="696" t="s">
        <v>129</v>
      </c>
      <c r="B29" s="670"/>
      <c r="C29" s="670"/>
      <c r="D29" s="526"/>
      <c r="E29" s="526"/>
      <c r="F29" s="583"/>
      <c r="G29" s="663"/>
      <c r="H29" s="670"/>
      <c r="I29" s="670"/>
      <c r="J29" s="527"/>
      <c r="K29" s="696"/>
      <c r="L29" s="663"/>
      <c r="M29" s="696"/>
      <c r="N29" s="663"/>
      <c r="O29" s="587"/>
      <c r="P29" s="83"/>
    </row>
    <row r="30" spans="1:16" ht="15.75">
      <c r="A30" s="973"/>
      <c r="B30" s="974"/>
      <c r="C30" s="974"/>
      <c r="D30" s="600"/>
      <c r="E30" s="698"/>
      <c r="F30" s="589"/>
      <c r="G30" s="589"/>
      <c r="H30" s="589"/>
      <c r="I30" s="589"/>
      <c r="J30" s="590">
        <f>SUM(J12:J29)</f>
        <v>86466.9</v>
      </c>
      <c r="K30" s="912">
        <f>SUM(K19:K29)</f>
        <v>42790</v>
      </c>
      <c r="L30" s="912"/>
      <c r="M30" s="912"/>
      <c r="N30" s="912"/>
      <c r="O30" s="587"/>
      <c r="P30" s="96"/>
    </row>
    <row r="31" spans="1:15" ht="15.75">
      <c r="A31" s="587" t="s">
        <v>59</v>
      </c>
      <c r="B31" s="588" t="s">
        <v>60</v>
      </c>
      <c r="C31" s="587"/>
      <c r="D31" s="587"/>
      <c r="E31" s="587"/>
      <c r="F31" s="587"/>
      <c r="G31" s="589"/>
      <c r="H31" s="589"/>
      <c r="I31" s="589"/>
      <c r="J31" s="589"/>
      <c r="K31" s="589"/>
      <c r="L31" s="589"/>
      <c r="M31" s="589"/>
      <c r="N31" s="589"/>
      <c r="O31" s="589"/>
    </row>
    <row r="32" spans="1:15" ht="15.75">
      <c r="A32" s="587"/>
      <c r="B32" s="588"/>
      <c r="C32" s="587"/>
      <c r="D32" s="587"/>
      <c r="E32" s="587"/>
      <c r="F32" s="587"/>
      <c r="G32" s="589"/>
      <c r="H32" s="589"/>
      <c r="I32" s="589"/>
      <c r="J32" s="589"/>
      <c r="K32" s="589"/>
      <c r="L32" s="589"/>
      <c r="M32" s="589"/>
      <c r="N32" s="589"/>
      <c r="O32" s="589"/>
    </row>
    <row r="33" spans="1:15" ht="15.75">
      <c r="A33" s="587"/>
      <c r="B33" s="588"/>
      <c r="C33" s="587"/>
      <c r="D33" s="587"/>
      <c r="E33" s="587"/>
      <c r="F33" s="587"/>
      <c r="G33" s="589"/>
      <c r="H33" s="589"/>
      <c r="I33" s="589"/>
      <c r="J33" s="589"/>
      <c r="K33" s="589"/>
      <c r="L33" s="589"/>
      <c r="M33" s="589"/>
      <c r="N33" s="589"/>
      <c r="O33" s="589"/>
    </row>
    <row r="34" spans="1:15" ht="15">
      <c r="A34" s="589" t="s">
        <v>130</v>
      </c>
      <c r="B34" s="589"/>
      <c r="C34" s="589"/>
      <c r="D34" s="589"/>
      <c r="E34" s="589"/>
      <c r="F34" s="589"/>
      <c r="G34" s="589"/>
      <c r="H34" s="589"/>
      <c r="I34" s="589" t="s">
        <v>131</v>
      </c>
      <c r="J34" s="589"/>
      <c r="K34" s="589"/>
      <c r="L34" s="589"/>
      <c r="M34" s="589"/>
      <c r="N34" s="589"/>
      <c r="O34" s="589"/>
    </row>
  </sheetData>
  <sheetProtection/>
  <mergeCells count="26">
    <mergeCell ref="K7:L7"/>
    <mergeCell ref="M7:N7"/>
    <mergeCell ref="M13:N13"/>
    <mergeCell ref="K26:L26"/>
    <mergeCell ref="F26:G26"/>
    <mergeCell ref="K24:L24"/>
    <mergeCell ref="K10:L10"/>
    <mergeCell ref="M10:N10"/>
    <mergeCell ref="K11:L11"/>
    <mergeCell ref="K12:L12"/>
    <mergeCell ref="M25:N25"/>
    <mergeCell ref="H25:I25"/>
    <mergeCell ref="K9:L9"/>
    <mergeCell ref="F9:G9"/>
    <mergeCell ref="H13:I13"/>
    <mergeCell ref="F24:G24"/>
    <mergeCell ref="M30:N30"/>
    <mergeCell ref="H15:I15"/>
    <mergeCell ref="M15:N15"/>
    <mergeCell ref="M28:N28"/>
    <mergeCell ref="A30:C30"/>
    <mergeCell ref="H28:I28"/>
    <mergeCell ref="A25:C25"/>
    <mergeCell ref="K20:L20"/>
    <mergeCell ref="K19:L19"/>
    <mergeCell ref="K30:L30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40">
      <selection activeCell="J15" sqref="J15:J26"/>
    </sheetView>
  </sheetViews>
  <sheetFormatPr defaultColWidth="9.140625" defaultRowHeight="15"/>
  <cols>
    <col min="3" max="3" width="23.7109375" style="0" customWidth="1"/>
    <col min="10" max="10" width="10.140625" style="0" customWidth="1"/>
    <col min="16" max="16" width="9.8515625" style="0" customWidth="1"/>
  </cols>
  <sheetData>
    <row r="2" spans="3:10" ht="21">
      <c r="C2" s="139"/>
      <c r="D2" s="2"/>
      <c r="E2" s="3" t="s">
        <v>36</v>
      </c>
      <c r="F2" s="3"/>
      <c r="G2" s="3"/>
      <c r="H2" s="3"/>
      <c r="I2" s="2"/>
      <c r="J2" s="2"/>
    </row>
    <row r="3" spans="3:8" ht="21">
      <c r="C3" s="356"/>
      <c r="D3" s="357"/>
      <c r="E3" s="362" t="s">
        <v>132</v>
      </c>
      <c r="F3" s="358"/>
      <c r="G3" s="358"/>
      <c r="H3" s="358"/>
    </row>
    <row r="5" ht="15.75" thickBot="1"/>
    <row r="6" spans="1:15" ht="15.75">
      <c r="A6" s="11"/>
      <c r="B6" s="12"/>
      <c r="C6" s="12"/>
      <c r="D6" s="13"/>
      <c r="E6" s="100"/>
      <c r="F6" s="101"/>
      <c r="G6" s="101" t="s">
        <v>2</v>
      </c>
      <c r="H6" s="101"/>
      <c r="I6" s="101"/>
      <c r="J6" s="13"/>
      <c r="K6" s="11"/>
      <c r="L6" s="12" t="s">
        <v>133</v>
      </c>
      <c r="M6" s="12"/>
      <c r="N6" s="337"/>
      <c r="O6" s="96"/>
    </row>
    <row r="7" spans="1:15" ht="15.75">
      <c r="A7" s="17" t="s">
        <v>3</v>
      </c>
      <c r="B7" s="18"/>
      <c r="C7" s="18"/>
      <c r="D7" s="19" t="s">
        <v>4</v>
      </c>
      <c r="E7" s="19" t="s">
        <v>5</v>
      </c>
      <c r="F7" s="17" t="s">
        <v>6</v>
      </c>
      <c r="G7" s="20"/>
      <c r="H7" s="18" t="s">
        <v>7</v>
      </c>
      <c r="I7" s="18"/>
      <c r="J7" s="19" t="s">
        <v>5</v>
      </c>
      <c r="K7" s="349" t="s">
        <v>128</v>
      </c>
      <c r="L7" s="350"/>
      <c r="M7" s="364" t="s">
        <v>7</v>
      </c>
      <c r="N7" s="350"/>
      <c r="O7" s="96"/>
    </row>
    <row r="8" spans="1:15" ht="16.5" thickBot="1">
      <c r="A8" s="21"/>
      <c r="B8" s="22"/>
      <c r="C8" s="22"/>
      <c r="D8" s="23"/>
      <c r="E8" s="23"/>
      <c r="F8" s="21" t="s">
        <v>8</v>
      </c>
      <c r="G8" s="24"/>
      <c r="H8" s="22" t="s">
        <v>9</v>
      </c>
      <c r="I8" s="22"/>
      <c r="J8" s="23"/>
      <c r="K8" s="17" t="s">
        <v>8</v>
      </c>
      <c r="L8" s="20"/>
      <c r="M8" s="18" t="s">
        <v>9</v>
      </c>
      <c r="N8" s="20"/>
      <c r="O8" s="96"/>
    </row>
    <row r="9" spans="1:15" ht="15">
      <c r="A9" s="25" t="s">
        <v>10</v>
      </c>
      <c r="B9" s="26"/>
      <c r="C9" s="26"/>
      <c r="D9" s="27" t="s">
        <v>39</v>
      </c>
      <c r="E9" s="28">
        <v>5588.7</v>
      </c>
      <c r="F9" s="29"/>
      <c r="G9" s="30"/>
      <c r="H9" s="31"/>
      <c r="I9" s="31"/>
      <c r="J9" s="117">
        <v>210901.97</v>
      </c>
      <c r="K9" s="890">
        <v>41901.97</v>
      </c>
      <c r="L9" s="891"/>
      <c r="M9" s="890">
        <v>169000</v>
      </c>
      <c r="N9" s="891"/>
      <c r="O9" s="96"/>
    </row>
    <row r="10" spans="1:16" ht="15">
      <c r="A10" s="183" t="s">
        <v>12</v>
      </c>
      <c r="B10" s="75"/>
      <c r="C10" s="75"/>
      <c r="D10" s="59"/>
      <c r="E10" s="59"/>
      <c r="F10" s="437"/>
      <c r="G10" s="438"/>
      <c r="H10" s="60"/>
      <c r="I10" s="60"/>
      <c r="J10" s="437"/>
      <c r="K10" s="437"/>
      <c r="L10" s="438"/>
      <c r="M10" s="437"/>
      <c r="N10" s="438"/>
      <c r="O10" s="105" t="s">
        <v>40</v>
      </c>
      <c r="P10" s="488">
        <v>13972.68</v>
      </c>
    </row>
    <row r="11" spans="1:16" ht="15.75">
      <c r="A11" s="81" t="s">
        <v>14</v>
      </c>
      <c r="B11" s="82"/>
      <c r="C11" s="82"/>
      <c r="D11" s="225" t="s">
        <v>15</v>
      </c>
      <c r="E11" s="225">
        <v>99.33</v>
      </c>
      <c r="F11" s="908">
        <v>99.33</v>
      </c>
      <c r="G11" s="909"/>
      <c r="H11" s="94"/>
      <c r="I11" s="94"/>
      <c r="J11" s="437">
        <v>13110.57</v>
      </c>
      <c r="K11" s="908">
        <v>13110.57</v>
      </c>
      <c r="L11" s="909"/>
      <c r="M11" s="437"/>
      <c r="N11" s="438"/>
      <c r="O11" s="105" t="s">
        <v>57</v>
      </c>
      <c r="P11" s="488">
        <v>142387.92</v>
      </c>
    </row>
    <row r="12" spans="1:16" ht="15.75">
      <c r="A12" s="57" t="s">
        <v>17</v>
      </c>
      <c r="B12" s="58"/>
      <c r="C12" s="58"/>
      <c r="D12" s="59"/>
      <c r="E12" s="59"/>
      <c r="F12" s="437"/>
      <c r="G12" s="438"/>
      <c r="H12" s="60"/>
      <c r="I12" s="60"/>
      <c r="J12" s="437">
        <v>174000</v>
      </c>
      <c r="K12" s="908">
        <v>5000</v>
      </c>
      <c r="L12" s="909"/>
      <c r="M12" s="908">
        <v>169000</v>
      </c>
      <c r="N12" s="909"/>
      <c r="O12" s="328" t="s">
        <v>18</v>
      </c>
      <c r="P12" s="94">
        <v>13110.57</v>
      </c>
    </row>
    <row r="13" spans="1:16" ht="16.5" thickBot="1">
      <c r="A13" s="240" t="s">
        <v>19</v>
      </c>
      <c r="B13" s="241"/>
      <c r="C13" s="241"/>
      <c r="D13" s="89"/>
      <c r="E13" s="89"/>
      <c r="F13" s="131"/>
      <c r="G13" s="132"/>
      <c r="H13" s="133"/>
      <c r="I13" s="133"/>
      <c r="J13" s="131">
        <v>23791.4</v>
      </c>
      <c r="K13" s="910">
        <v>23791.4</v>
      </c>
      <c r="L13" s="911"/>
      <c r="M13" s="131"/>
      <c r="N13" s="132"/>
      <c r="O13" s="105" t="s">
        <v>274</v>
      </c>
      <c r="P13" s="488">
        <v>27475.36</v>
      </c>
    </row>
    <row r="14" spans="1:17" ht="15.75">
      <c r="A14" s="51" t="s">
        <v>21</v>
      </c>
      <c r="B14" s="52"/>
      <c r="C14" s="52"/>
      <c r="D14" s="53"/>
      <c r="E14" s="53"/>
      <c r="F14" s="435"/>
      <c r="G14" s="436"/>
      <c r="H14" s="54"/>
      <c r="I14" s="54"/>
      <c r="J14" s="435"/>
      <c r="K14" s="901"/>
      <c r="L14" s="902"/>
      <c r="M14" s="435"/>
      <c r="N14" s="436"/>
      <c r="O14" s="113" t="s">
        <v>22</v>
      </c>
      <c r="P14" s="32"/>
      <c r="Q14">
        <v>41917.92</v>
      </c>
    </row>
    <row r="15" spans="1:18" ht="15.75">
      <c r="A15" s="57" t="s">
        <v>43</v>
      </c>
      <c r="B15" s="58"/>
      <c r="C15" s="58"/>
      <c r="D15" s="59"/>
      <c r="E15" s="59"/>
      <c r="F15" s="437"/>
      <c r="G15" s="438"/>
      <c r="H15" s="60"/>
      <c r="I15" s="60"/>
      <c r="J15" s="59" t="s">
        <v>0</v>
      </c>
      <c r="K15" s="73"/>
      <c r="L15" s="414"/>
      <c r="M15" s="73"/>
      <c r="N15" s="414"/>
      <c r="O15" s="83"/>
      <c r="P15" s="488">
        <f>SUM(P10:P14)</f>
        <v>196946.53000000003</v>
      </c>
      <c r="R15" t="s">
        <v>230</v>
      </c>
    </row>
    <row r="16" spans="1:16" ht="15.75">
      <c r="A16" s="57" t="s">
        <v>44</v>
      </c>
      <c r="B16" s="58"/>
      <c r="C16" s="58"/>
      <c r="D16" s="59"/>
      <c r="E16" s="59"/>
      <c r="F16" s="437"/>
      <c r="G16" s="438"/>
      <c r="H16" s="60"/>
      <c r="I16" s="60"/>
      <c r="J16" s="437"/>
      <c r="K16" s="61"/>
      <c r="L16" s="414"/>
      <c r="M16" s="73"/>
      <c r="N16" s="438"/>
      <c r="O16" s="83"/>
      <c r="P16" s="32"/>
    </row>
    <row r="17" spans="1:16" ht="15.75">
      <c r="A17" s="224" t="s">
        <v>134</v>
      </c>
      <c r="B17" s="83"/>
      <c r="C17" s="83"/>
      <c r="D17" s="225" t="s">
        <v>45</v>
      </c>
      <c r="E17" s="225">
        <v>16</v>
      </c>
      <c r="F17" s="229"/>
      <c r="G17" s="227"/>
      <c r="H17" s="95">
        <v>16</v>
      </c>
      <c r="I17" s="94"/>
      <c r="J17" s="229">
        <v>145600</v>
      </c>
      <c r="K17" s="73"/>
      <c r="L17" s="414"/>
      <c r="M17" s="908">
        <v>145600</v>
      </c>
      <c r="N17" s="909"/>
      <c r="O17" s="83"/>
      <c r="P17" s="32"/>
    </row>
    <row r="18" spans="1:16" ht="15.75">
      <c r="A18" s="57" t="s">
        <v>23</v>
      </c>
      <c r="B18" s="58"/>
      <c r="C18" s="58"/>
      <c r="D18" s="59"/>
      <c r="E18" s="59"/>
      <c r="F18" s="437"/>
      <c r="G18" s="438"/>
      <c r="H18" s="344"/>
      <c r="I18" s="60"/>
      <c r="J18" s="437"/>
      <c r="K18" s="61"/>
      <c r="L18" s="438"/>
      <c r="M18" s="61"/>
      <c r="N18" s="438"/>
      <c r="O18" s="83"/>
      <c r="P18" s="32" t="s">
        <v>0</v>
      </c>
    </row>
    <row r="19" spans="1:16" ht="15.75">
      <c r="A19" s="57" t="s">
        <v>24</v>
      </c>
      <c r="B19" s="58"/>
      <c r="C19" s="58"/>
      <c r="D19" s="59"/>
      <c r="E19" s="59"/>
      <c r="F19" s="437"/>
      <c r="G19" s="438"/>
      <c r="H19" s="344"/>
      <c r="I19" s="60"/>
      <c r="J19" s="437"/>
      <c r="K19" s="61"/>
      <c r="L19" s="438"/>
      <c r="M19" s="61"/>
      <c r="N19" s="438"/>
      <c r="O19" s="83"/>
      <c r="P19" s="32"/>
    </row>
    <row r="20" spans="1:16" ht="15.75">
      <c r="A20" s="224" t="s">
        <v>25</v>
      </c>
      <c r="B20" s="83"/>
      <c r="C20" s="83"/>
      <c r="D20" s="225" t="s">
        <v>45</v>
      </c>
      <c r="E20" s="225">
        <v>1</v>
      </c>
      <c r="F20" s="226">
        <v>1</v>
      </c>
      <c r="G20" s="227"/>
      <c r="H20" s="95"/>
      <c r="I20" s="94"/>
      <c r="J20" s="229">
        <v>5000</v>
      </c>
      <c r="K20" s="908">
        <v>5000</v>
      </c>
      <c r="L20" s="909"/>
      <c r="M20" s="73"/>
      <c r="N20" s="414"/>
      <c r="O20" s="83"/>
      <c r="P20" s="32"/>
    </row>
    <row r="21" spans="1:16" ht="15.75">
      <c r="A21" s="57" t="s">
        <v>27</v>
      </c>
      <c r="B21" s="58"/>
      <c r="C21" s="58"/>
      <c r="D21" s="59"/>
      <c r="E21" s="59"/>
      <c r="F21" s="437"/>
      <c r="G21" s="438"/>
      <c r="H21" s="344"/>
      <c r="I21" s="60"/>
      <c r="J21" s="437"/>
      <c r="K21" s="80"/>
      <c r="L21" s="78"/>
      <c r="M21" s="80"/>
      <c r="N21" s="78"/>
      <c r="O21" s="83"/>
      <c r="P21" s="32"/>
    </row>
    <row r="22" spans="1:16" ht="15.75">
      <c r="A22" s="57" t="s">
        <v>28</v>
      </c>
      <c r="B22" s="58"/>
      <c r="C22" s="58"/>
      <c r="D22" s="59"/>
      <c r="E22" s="59"/>
      <c r="F22" s="437"/>
      <c r="G22" s="438"/>
      <c r="H22" s="344"/>
      <c r="I22" s="60"/>
      <c r="J22" s="437"/>
      <c r="K22" s="61"/>
      <c r="L22" s="438"/>
      <c r="M22" s="61"/>
      <c r="N22" s="438"/>
      <c r="O22" s="239"/>
      <c r="P22" s="32"/>
    </row>
    <row r="23" spans="1:16" ht="15.75">
      <c r="A23" s="903" t="s">
        <v>171</v>
      </c>
      <c r="B23" s="904"/>
      <c r="C23" s="905"/>
      <c r="D23" s="59" t="s">
        <v>172</v>
      </c>
      <c r="E23" s="59">
        <v>117</v>
      </c>
      <c r="F23" s="60"/>
      <c r="G23" s="60"/>
      <c r="H23" s="908">
        <v>117</v>
      </c>
      <c r="I23" s="909"/>
      <c r="J23" s="59">
        <v>23400</v>
      </c>
      <c r="K23" s="61"/>
      <c r="L23" s="438"/>
      <c r="M23" s="908">
        <v>23400</v>
      </c>
      <c r="N23" s="909"/>
      <c r="O23" s="83"/>
      <c r="P23" s="32"/>
    </row>
    <row r="24" spans="1:16" ht="15.75">
      <c r="A24" s="242" t="s">
        <v>67</v>
      </c>
      <c r="B24" s="243"/>
      <c r="C24" s="56"/>
      <c r="D24" s="71"/>
      <c r="E24" s="71"/>
      <c r="F24" s="413"/>
      <c r="G24" s="414"/>
      <c r="H24" s="346"/>
      <c r="I24" s="72"/>
      <c r="J24" s="413"/>
      <c r="K24" s="73"/>
      <c r="L24" s="414"/>
      <c r="M24" s="73"/>
      <c r="N24" s="414"/>
      <c r="O24" s="83"/>
      <c r="P24" s="32"/>
    </row>
    <row r="25" spans="1:18" ht="16.5" thickBot="1">
      <c r="A25" s="315"/>
      <c r="B25" s="314"/>
      <c r="C25" s="314"/>
      <c r="D25" s="91"/>
      <c r="E25" s="91"/>
      <c r="F25" s="92"/>
      <c r="G25" s="443"/>
      <c r="H25" s="90"/>
      <c r="I25" s="90"/>
      <c r="J25" s="442"/>
      <c r="K25" s="92"/>
      <c r="L25" s="443"/>
      <c r="M25" s="92"/>
      <c r="N25" s="443"/>
      <c r="O25" s="83"/>
      <c r="P25" s="32"/>
      <c r="R25" s="96"/>
    </row>
    <row r="26" spans="1:16" ht="15.75">
      <c r="A26" s="463"/>
      <c r="B26" s="83"/>
      <c r="C26" s="83"/>
      <c r="D26" s="94"/>
      <c r="E26" s="94"/>
      <c r="F26" s="94"/>
      <c r="G26" s="94"/>
      <c r="H26" s="94"/>
      <c r="I26" s="94"/>
      <c r="J26" s="94">
        <f>SUM(J15:J25)</f>
        <v>174000</v>
      </c>
      <c r="K26" s="248"/>
      <c r="L26" s="94"/>
      <c r="M26" s="248"/>
      <c r="N26" s="94"/>
      <c r="O26" s="83"/>
      <c r="P26" s="32"/>
    </row>
    <row r="28" spans="1:6" ht="15.75">
      <c r="A28" s="96" t="s">
        <v>59</v>
      </c>
      <c r="B28" s="169" t="s">
        <v>60</v>
      </c>
      <c r="C28" s="96"/>
      <c r="D28" s="96"/>
      <c r="E28" s="96"/>
      <c r="F28" s="96"/>
    </row>
    <row r="29" spans="1:6" ht="15.75">
      <c r="A29" s="96"/>
      <c r="B29" s="169"/>
      <c r="C29" s="96"/>
      <c r="D29" s="96"/>
      <c r="E29" s="96"/>
      <c r="F29" s="96"/>
    </row>
    <row r="30" spans="1:6" ht="15.75">
      <c r="A30" s="96"/>
      <c r="B30" s="169"/>
      <c r="C30" s="96"/>
      <c r="D30" s="96"/>
      <c r="E30" s="96"/>
      <c r="F30" s="96"/>
    </row>
    <row r="31" spans="1:9" ht="15">
      <c r="A31" t="s">
        <v>130</v>
      </c>
      <c r="I31" t="s">
        <v>131</v>
      </c>
    </row>
  </sheetData>
  <sheetProtection/>
  <mergeCells count="13">
    <mergeCell ref="K9:L9"/>
    <mergeCell ref="M9:N9"/>
    <mergeCell ref="A23:C23"/>
    <mergeCell ref="H23:I23"/>
    <mergeCell ref="M23:N23"/>
    <mergeCell ref="K11:L11"/>
    <mergeCell ref="F11:G11"/>
    <mergeCell ref="K12:L12"/>
    <mergeCell ref="M17:N17"/>
    <mergeCell ref="M12:N12"/>
    <mergeCell ref="K13:L13"/>
    <mergeCell ref="K14:L14"/>
    <mergeCell ref="K20:L20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30"/>
  <sheetViews>
    <sheetView zoomScalePageLayoutView="0" workbookViewId="0" topLeftCell="A46">
      <selection activeCell="A16" sqref="A16:N16"/>
    </sheetView>
  </sheetViews>
  <sheetFormatPr defaultColWidth="9.140625" defaultRowHeight="15"/>
  <cols>
    <col min="3" max="3" width="23.7109375" style="0" customWidth="1"/>
    <col min="10" max="10" width="10.00390625" style="0" customWidth="1"/>
    <col min="16" max="16" width="9.7109375" style="0" customWidth="1"/>
  </cols>
  <sheetData>
    <row r="2" spans="3:10" ht="21">
      <c r="C2" s="139"/>
      <c r="D2" s="2"/>
      <c r="E2" s="3" t="s">
        <v>36</v>
      </c>
      <c r="F2" s="3"/>
      <c r="G2" s="3"/>
      <c r="H2" s="3"/>
      <c r="I2" s="2"/>
      <c r="J2" s="2"/>
    </row>
    <row r="3" spans="3:8" ht="21">
      <c r="C3" s="356"/>
      <c r="D3" s="357"/>
      <c r="E3" s="369" t="s">
        <v>135</v>
      </c>
      <c r="F3" s="358"/>
      <c r="G3" s="358"/>
      <c r="H3" s="358"/>
    </row>
    <row r="4" spans="3:8" ht="21.75" thickBot="1">
      <c r="C4" s="356"/>
      <c r="D4" s="357"/>
      <c r="E4" s="358"/>
      <c r="F4" s="358"/>
      <c r="G4" s="358"/>
      <c r="H4" s="358"/>
    </row>
    <row r="5" spans="1:14" ht="15.75">
      <c r="A5" s="197"/>
      <c r="B5" s="198"/>
      <c r="C5" s="198"/>
      <c r="D5" s="199"/>
      <c r="E5" s="277"/>
      <c r="F5" s="278"/>
      <c r="G5" s="278" t="s">
        <v>2</v>
      </c>
      <c r="H5" s="278"/>
      <c r="I5" s="279"/>
      <c r="J5" s="277"/>
      <c r="K5" s="278"/>
      <c r="L5" s="278" t="s">
        <v>55</v>
      </c>
      <c r="M5" s="278"/>
      <c r="N5" s="279"/>
    </row>
    <row r="6" spans="1:14" ht="15.75">
      <c r="A6" s="203" t="s">
        <v>3</v>
      </c>
      <c r="B6" s="204"/>
      <c r="C6" s="204"/>
      <c r="D6" s="205" t="s">
        <v>4</v>
      </c>
      <c r="E6" s="205" t="s">
        <v>5</v>
      </c>
      <c r="F6" s="203" t="s">
        <v>6</v>
      </c>
      <c r="G6" s="206"/>
      <c r="H6" s="204" t="s">
        <v>7</v>
      </c>
      <c r="I6" s="204"/>
      <c r="J6" s="205" t="s">
        <v>5</v>
      </c>
      <c r="K6" s="203" t="s">
        <v>6</v>
      </c>
      <c r="L6" s="206"/>
      <c r="M6" s="204" t="s">
        <v>136</v>
      </c>
      <c r="N6" s="206"/>
    </row>
    <row r="7" spans="1:16" ht="16.5" thickBot="1">
      <c r="A7" s="207"/>
      <c r="B7" s="208"/>
      <c r="C7" s="208"/>
      <c r="D7" s="209"/>
      <c r="E7" s="209"/>
      <c r="F7" s="207" t="s">
        <v>8</v>
      </c>
      <c r="G7" s="210"/>
      <c r="H7" s="208" t="s">
        <v>9</v>
      </c>
      <c r="I7" s="208"/>
      <c r="J7" s="209"/>
      <c r="K7" s="207" t="s">
        <v>8</v>
      </c>
      <c r="L7" s="210"/>
      <c r="M7" s="208" t="s">
        <v>9</v>
      </c>
      <c r="N7" s="210"/>
      <c r="P7" s="32"/>
    </row>
    <row r="8" spans="1:16" ht="15">
      <c r="A8" s="25" t="s">
        <v>10</v>
      </c>
      <c r="B8" s="26"/>
      <c r="C8" s="26"/>
      <c r="D8" s="27" t="s">
        <v>39</v>
      </c>
      <c r="E8" s="28">
        <v>5796.3</v>
      </c>
      <c r="F8" s="29"/>
      <c r="G8" s="30"/>
      <c r="H8" s="31"/>
      <c r="I8" s="31"/>
      <c r="J8" s="28">
        <v>299445.01</v>
      </c>
      <c r="K8" s="890">
        <v>64995.06</v>
      </c>
      <c r="L8" s="891"/>
      <c r="M8" s="890">
        <v>234450</v>
      </c>
      <c r="N8" s="891"/>
      <c r="P8" s="32"/>
    </row>
    <row r="9" spans="1:16" ht="15">
      <c r="A9" s="512" t="s">
        <v>12</v>
      </c>
      <c r="B9" s="513"/>
      <c r="C9" s="513"/>
      <c r="D9" s="398"/>
      <c r="E9" s="398"/>
      <c r="F9" s="703"/>
      <c r="G9" s="704"/>
      <c r="H9" s="759"/>
      <c r="I9" s="759"/>
      <c r="J9" s="398"/>
      <c r="K9" s="703"/>
      <c r="L9" s="704"/>
      <c r="M9" s="759"/>
      <c r="N9" s="704"/>
      <c r="P9" s="32"/>
    </row>
    <row r="10" spans="1:16" ht="15.75">
      <c r="A10" s="695" t="s">
        <v>14</v>
      </c>
      <c r="B10" s="633"/>
      <c r="C10" s="633"/>
      <c r="D10" s="516" t="s">
        <v>15</v>
      </c>
      <c r="E10" s="516">
        <v>149.16</v>
      </c>
      <c r="F10" s="885">
        <v>149.16</v>
      </c>
      <c r="G10" s="886"/>
      <c r="H10" s="722"/>
      <c r="I10" s="722"/>
      <c r="J10" s="516">
        <v>19687.68</v>
      </c>
      <c r="K10" s="885">
        <v>19687.68</v>
      </c>
      <c r="L10" s="886"/>
      <c r="M10" s="722"/>
      <c r="N10" s="520"/>
      <c r="O10" s="105" t="s">
        <v>40</v>
      </c>
      <c r="P10" s="488">
        <v>31360.56</v>
      </c>
    </row>
    <row r="11" spans="1:16" ht="15.75">
      <c r="A11" s="521" t="s">
        <v>17</v>
      </c>
      <c r="B11" s="522"/>
      <c r="C11" s="522"/>
      <c r="D11" s="398"/>
      <c r="E11" s="398"/>
      <c r="F11" s="703"/>
      <c r="G11" s="704"/>
      <c r="H11" s="759"/>
      <c r="I11" s="759"/>
      <c r="J11" s="398">
        <v>255300</v>
      </c>
      <c r="K11" s="885">
        <v>20850</v>
      </c>
      <c r="L11" s="886"/>
      <c r="M11" s="885">
        <v>234450</v>
      </c>
      <c r="N11" s="886"/>
      <c r="O11" s="105" t="s">
        <v>57</v>
      </c>
      <c r="P11" s="488">
        <v>169695.24</v>
      </c>
    </row>
    <row r="12" spans="1:16" ht="16.5" thickBot="1">
      <c r="A12" s="524" t="s">
        <v>19</v>
      </c>
      <c r="B12" s="525"/>
      <c r="C12" s="525"/>
      <c r="D12" s="526"/>
      <c r="E12" s="526"/>
      <c r="F12" s="527"/>
      <c r="G12" s="528"/>
      <c r="H12" s="529"/>
      <c r="I12" s="529"/>
      <c r="J12" s="526">
        <v>24457.33</v>
      </c>
      <c r="K12" s="893">
        <v>24457.38</v>
      </c>
      <c r="L12" s="894"/>
      <c r="M12" s="529"/>
      <c r="N12" s="528"/>
      <c r="O12" s="416" t="s">
        <v>18</v>
      </c>
      <c r="P12" s="489">
        <v>19687.68</v>
      </c>
    </row>
    <row r="13" spans="1:17" ht="16.5" thickBot="1">
      <c r="A13" s="768" t="s">
        <v>21</v>
      </c>
      <c r="B13" s="769"/>
      <c r="C13" s="842"/>
      <c r="D13" s="708"/>
      <c r="E13" s="535"/>
      <c r="F13" s="733"/>
      <c r="G13" s="732"/>
      <c r="H13" s="707"/>
      <c r="I13" s="708"/>
      <c r="J13" s="708"/>
      <c r="K13" s="877"/>
      <c r="L13" s="878"/>
      <c r="M13" s="707"/>
      <c r="N13" s="708"/>
      <c r="O13" s="105" t="s">
        <v>313</v>
      </c>
      <c r="P13" s="488">
        <v>78701.53</v>
      </c>
      <c r="Q13" s="4"/>
    </row>
    <row r="14" spans="1:17" ht="15.75">
      <c r="A14" s="768" t="s">
        <v>43</v>
      </c>
      <c r="B14" s="769"/>
      <c r="C14" s="842"/>
      <c r="D14" s="520"/>
      <c r="E14" s="516"/>
      <c r="F14" s="572"/>
      <c r="G14" s="722"/>
      <c r="H14" s="571"/>
      <c r="I14" s="520"/>
      <c r="J14" s="520"/>
      <c r="K14" s="572"/>
      <c r="L14" s="722"/>
      <c r="M14" s="571"/>
      <c r="N14" s="520"/>
      <c r="O14" s="105" t="s">
        <v>22</v>
      </c>
      <c r="P14" s="32"/>
      <c r="Q14">
        <v>29269.8</v>
      </c>
    </row>
    <row r="15" spans="1:18" ht="15.75">
      <c r="A15" s="521" t="s">
        <v>44</v>
      </c>
      <c r="B15" s="522"/>
      <c r="C15" s="565"/>
      <c r="D15" s="704"/>
      <c r="E15" s="398"/>
      <c r="F15" s="399"/>
      <c r="G15" s="759"/>
      <c r="H15" s="703"/>
      <c r="I15" s="704"/>
      <c r="J15" s="704"/>
      <c r="K15" s="399"/>
      <c r="L15" s="759"/>
      <c r="M15" s="703"/>
      <c r="N15" s="704"/>
      <c r="O15" s="85"/>
      <c r="P15" s="488">
        <f>SUM(P10:P14)</f>
        <v>299445.01</v>
      </c>
      <c r="R15" t="s">
        <v>310</v>
      </c>
    </row>
    <row r="16" spans="1:16" ht="15.75">
      <c r="A16" s="880" t="s">
        <v>312</v>
      </c>
      <c r="B16" s="881"/>
      <c r="C16" s="882"/>
      <c r="D16" s="724" t="s">
        <v>311</v>
      </c>
      <c r="E16" s="536">
        <v>9</v>
      </c>
      <c r="F16" s="885">
        <v>9</v>
      </c>
      <c r="G16" s="886"/>
      <c r="H16" s="723"/>
      <c r="I16" s="724"/>
      <c r="J16" s="520">
        <v>212850</v>
      </c>
      <c r="K16" s="561"/>
      <c r="L16" s="538"/>
      <c r="M16" s="885">
        <v>212850</v>
      </c>
      <c r="N16" s="886"/>
      <c r="P16" s="32"/>
    </row>
    <row r="17" spans="1:16" ht="15.75">
      <c r="A17" s="521" t="s">
        <v>23</v>
      </c>
      <c r="B17" s="522"/>
      <c r="C17" s="565"/>
      <c r="D17" s="704" t="s">
        <v>66</v>
      </c>
      <c r="E17" s="398"/>
      <c r="F17" s="399"/>
      <c r="G17" s="401"/>
      <c r="H17" s="703"/>
      <c r="I17" s="704"/>
      <c r="J17" s="704"/>
      <c r="K17" s="399"/>
      <c r="L17" s="759"/>
      <c r="M17" s="703"/>
      <c r="N17" s="704"/>
      <c r="P17" s="32"/>
    </row>
    <row r="18" spans="1:16" ht="15.75">
      <c r="A18" s="521" t="s">
        <v>24</v>
      </c>
      <c r="B18" s="522"/>
      <c r="C18" s="565"/>
      <c r="D18" s="704"/>
      <c r="E18" s="398"/>
      <c r="F18" s="399"/>
      <c r="G18" s="401"/>
      <c r="H18" s="703"/>
      <c r="I18" s="704"/>
      <c r="J18" s="704"/>
      <c r="K18" s="399"/>
      <c r="L18" s="759"/>
      <c r="M18" s="703"/>
      <c r="N18" s="704"/>
      <c r="P18" s="83"/>
    </row>
    <row r="19" spans="1:16" ht="15.75">
      <c r="A19" s="564" t="s">
        <v>25</v>
      </c>
      <c r="B19" s="513"/>
      <c r="C19" s="560"/>
      <c r="D19" s="704" t="s">
        <v>26</v>
      </c>
      <c r="E19" s="398">
        <v>3</v>
      </c>
      <c r="F19" s="399">
        <v>3</v>
      </c>
      <c r="G19" s="401"/>
      <c r="H19" s="703"/>
      <c r="I19" s="704"/>
      <c r="J19" s="704">
        <v>15000</v>
      </c>
      <c r="K19" s="885">
        <v>15000</v>
      </c>
      <c r="L19" s="886"/>
      <c r="M19" s="703"/>
      <c r="N19" s="704"/>
      <c r="P19" s="32"/>
    </row>
    <row r="20" spans="1:16" ht="15.75">
      <c r="A20" s="521" t="s">
        <v>28</v>
      </c>
      <c r="B20" s="522"/>
      <c r="C20" s="565"/>
      <c r="D20" s="704"/>
      <c r="E20" s="398"/>
      <c r="F20" s="399"/>
      <c r="G20" s="401"/>
      <c r="H20" s="703"/>
      <c r="I20" s="704"/>
      <c r="J20" s="704"/>
      <c r="K20" s="399"/>
      <c r="L20" s="759"/>
      <c r="M20" s="515"/>
      <c r="N20" s="704"/>
      <c r="P20" s="32"/>
    </row>
    <row r="21" spans="1:16" ht="15.75">
      <c r="A21" s="880" t="s">
        <v>171</v>
      </c>
      <c r="B21" s="881"/>
      <c r="C21" s="882"/>
      <c r="D21" s="398" t="s">
        <v>172</v>
      </c>
      <c r="E21" s="398">
        <v>108</v>
      </c>
      <c r="F21" s="759"/>
      <c r="G21" s="759"/>
      <c r="H21" s="885">
        <v>108</v>
      </c>
      <c r="I21" s="886"/>
      <c r="J21" s="398">
        <v>21600</v>
      </c>
      <c r="K21" s="399"/>
      <c r="L21" s="704"/>
      <c r="M21" s="885">
        <v>21600</v>
      </c>
      <c r="N21" s="886"/>
      <c r="O21" s="4"/>
      <c r="P21" s="32"/>
    </row>
    <row r="22" spans="1:15" ht="15.75">
      <c r="A22" s="521" t="s">
        <v>139</v>
      </c>
      <c r="B22" s="513"/>
      <c r="C22" s="560"/>
      <c r="D22" s="704"/>
      <c r="E22" s="398"/>
      <c r="F22" s="399"/>
      <c r="G22" s="401"/>
      <c r="H22" s="703"/>
      <c r="I22" s="704"/>
      <c r="J22" s="704"/>
      <c r="K22" s="399"/>
      <c r="L22" s="759"/>
      <c r="M22" s="515"/>
      <c r="N22" s="704"/>
      <c r="O22" s="4"/>
    </row>
    <row r="23" spans="1:15" ht="15.75">
      <c r="A23" s="521" t="s">
        <v>46</v>
      </c>
      <c r="B23" s="522"/>
      <c r="C23" s="560"/>
      <c r="D23" s="704"/>
      <c r="E23" s="398"/>
      <c r="F23" s="399"/>
      <c r="G23" s="401"/>
      <c r="H23" s="703"/>
      <c r="I23" s="704"/>
      <c r="J23" s="704"/>
      <c r="K23" s="399"/>
      <c r="L23" s="759"/>
      <c r="M23" s="703"/>
      <c r="N23" s="704"/>
      <c r="O23" s="4"/>
    </row>
    <row r="24" spans="1:15" ht="15.75">
      <c r="A24" s="564" t="s">
        <v>202</v>
      </c>
      <c r="B24" s="522"/>
      <c r="C24" s="560"/>
      <c r="D24" s="704" t="s">
        <v>26</v>
      </c>
      <c r="E24" s="398">
        <v>1</v>
      </c>
      <c r="F24" s="885">
        <v>1</v>
      </c>
      <c r="G24" s="886"/>
      <c r="H24" s="703"/>
      <c r="I24" s="704"/>
      <c r="J24" s="704">
        <v>850</v>
      </c>
      <c r="K24" s="885">
        <v>850</v>
      </c>
      <c r="L24" s="886"/>
      <c r="M24" s="703"/>
      <c r="N24" s="704"/>
      <c r="O24" s="4"/>
    </row>
    <row r="25" spans="1:14" ht="15.75">
      <c r="A25" s="880" t="s">
        <v>203</v>
      </c>
      <c r="B25" s="881"/>
      <c r="C25" s="882"/>
      <c r="D25" s="704" t="s">
        <v>26</v>
      </c>
      <c r="E25" s="398">
        <v>1</v>
      </c>
      <c r="F25" s="885">
        <v>1</v>
      </c>
      <c r="G25" s="886"/>
      <c r="H25" s="703"/>
      <c r="I25" s="704"/>
      <c r="J25" s="704">
        <v>2000</v>
      </c>
      <c r="K25" s="885">
        <v>2000</v>
      </c>
      <c r="L25" s="886"/>
      <c r="M25" s="703"/>
      <c r="N25" s="704"/>
    </row>
    <row r="26" spans="1:14" ht="16.5" thickBot="1">
      <c r="A26" s="735"/>
      <c r="B26" s="736"/>
      <c r="C26" s="788"/>
      <c r="D26" s="706"/>
      <c r="E26" s="626"/>
      <c r="F26" s="627"/>
      <c r="G26" s="628"/>
      <c r="H26" s="627"/>
      <c r="I26" s="706"/>
      <c r="J26" s="706"/>
      <c r="K26" s="627"/>
      <c r="L26" s="662"/>
      <c r="M26" s="705"/>
      <c r="N26" s="706"/>
    </row>
    <row r="27" spans="1:14" ht="15">
      <c r="A27" s="589"/>
      <c r="B27" s="589"/>
      <c r="C27" s="589"/>
      <c r="D27" s="589"/>
      <c r="E27" s="589"/>
      <c r="F27" s="589"/>
      <c r="G27" s="589"/>
      <c r="H27" s="589"/>
      <c r="I27" s="589"/>
      <c r="J27" s="589">
        <f>SUM(J15:J26)</f>
        <v>252300</v>
      </c>
      <c r="K27" s="912">
        <f>SUM(K19:K26)</f>
        <v>17850</v>
      </c>
      <c r="L27" s="912"/>
      <c r="M27" s="912">
        <f>SUM(M16:M26)</f>
        <v>234450</v>
      </c>
      <c r="N27" s="912"/>
    </row>
    <row r="28" spans="1:14" ht="15.75">
      <c r="A28" s="587" t="s">
        <v>59</v>
      </c>
      <c r="B28" s="588" t="s">
        <v>60</v>
      </c>
      <c r="C28" s="587"/>
      <c r="D28" s="587"/>
      <c r="E28" s="587"/>
      <c r="F28" s="587"/>
      <c r="G28" s="589"/>
      <c r="H28" s="589"/>
      <c r="I28" s="589"/>
      <c r="J28" s="589"/>
      <c r="K28" s="589"/>
      <c r="L28" s="589"/>
      <c r="M28" s="589"/>
      <c r="N28" s="589"/>
    </row>
    <row r="30" spans="1:8" ht="15.75">
      <c r="A30" s="169" t="s">
        <v>140</v>
      </c>
      <c r="H30" t="s">
        <v>141</v>
      </c>
    </row>
  </sheetData>
  <sheetProtection/>
  <mergeCells count="22">
    <mergeCell ref="K27:L27"/>
    <mergeCell ref="M27:N27"/>
    <mergeCell ref="K19:L19"/>
    <mergeCell ref="M21:N21"/>
    <mergeCell ref="K10:L10"/>
    <mergeCell ref="K24:L24"/>
    <mergeCell ref="K25:L25"/>
    <mergeCell ref="F10:G10"/>
    <mergeCell ref="A25:C25"/>
    <mergeCell ref="F25:G25"/>
    <mergeCell ref="A16:C16"/>
    <mergeCell ref="A21:C21"/>
    <mergeCell ref="F16:G16"/>
    <mergeCell ref="F24:G24"/>
    <mergeCell ref="K8:L8"/>
    <mergeCell ref="M8:N8"/>
    <mergeCell ref="M16:N16"/>
    <mergeCell ref="H21:I21"/>
    <mergeCell ref="K11:L11"/>
    <mergeCell ref="M11:N11"/>
    <mergeCell ref="K13:L13"/>
    <mergeCell ref="K12:L12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U38"/>
  <sheetViews>
    <sheetView zoomScalePageLayoutView="0" workbookViewId="0" topLeftCell="A52">
      <selection activeCell="A15" sqref="A15:N15"/>
    </sheetView>
  </sheetViews>
  <sheetFormatPr defaultColWidth="9.140625" defaultRowHeight="15"/>
  <cols>
    <col min="3" max="3" width="23.7109375" style="0" customWidth="1"/>
    <col min="10" max="10" width="10.57421875" style="0" customWidth="1"/>
    <col min="15" max="15" width="10.421875" style="0" customWidth="1"/>
    <col min="16" max="16" width="10.00390625" style="0" customWidth="1"/>
  </cols>
  <sheetData>
    <row r="2" spans="3:11" ht="21">
      <c r="C2" s="194"/>
      <c r="D2" s="2"/>
      <c r="E2" s="3" t="s">
        <v>36</v>
      </c>
      <c r="F2" s="3"/>
      <c r="G2" s="3"/>
      <c r="H2" s="3"/>
      <c r="I2" s="2"/>
      <c r="J2" s="2"/>
      <c r="K2" s="6"/>
    </row>
    <row r="3" spans="3:13" ht="19.5" thickBot="1">
      <c r="C3" s="718"/>
      <c r="D3" s="374"/>
      <c r="E3" s="375"/>
      <c r="F3" s="375" t="s">
        <v>142</v>
      </c>
      <c r="G3" s="376"/>
      <c r="H3" s="376"/>
      <c r="I3" s="374"/>
      <c r="J3" s="374"/>
      <c r="K3" s="377"/>
      <c r="L3" s="50"/>
      <c r="M3" s="50"/>
    </row>
    <row r="4" spans="1:14" ht="16.5" customHeight="1">
      <c r="A4" s="11"/>
      <c r="B4" s="12"/>
      <c r="C4" s="12"/>
      <c r="D4" s="13"/>
      <c r="E4" s="100"/>
      <c r="F4" s="101"/>
      <c r="G4" s="101" t="s">
        <v>2</v>
      </c>
      <c r="H4" s="101"/>
      <c r="I4" s="102"/>
      <c r="J4" s="100"/>
      <c r="K4" s="101"/>
      <c r="L4" s="101" t="s">
        <v>55</v>
      </c>
      <c r="M4" s="101"/>
      <c r="N4" s="102"/>
    </row>
    <row r="5" spans="1:14" ht="15.75">
      <c r="A5" s="17" t="s">
        <v>3</v>
      </c>
      <c r="B5" s="18"/>
      <c r="C5" s="18"/>
      <c r="D5" s="19" t="s">
        <v>4</v>
      </c>
      <c r="E5" s="19" t="s">
        <v>5</v>
      </c>
      <c r="F5" s="17" t="s">
        <v>6</v>
      </c>
      <c r="G5" s="20"/>
      <c r="H5" s="18" t="s">
        <v>7</v>
      </c>
      <c r="I5" s="18"/>
      <c r="J5" s="19" t="s">
        <v>5</v>
      </c>
      <c r="K5" s="17" t="s">
        <v>6</v>
      </c>
      <c r="L5" s="20"/>
      <c r="M5" s="18" t="s">
        <v>7</v>
      </c>
      <c r="N5" s="20"/>
    </row>
    <row r="6" spans="1:14" ht="16.5" thickBot="1">
      <c r="A6" s="21"/>
      <c r="B6" s="22"/>
      <c r="C6" s="22"/>
      <c r="D6" s="23"/>
      <c r="E6" s="23"/>
      <c r="F6" s="21" t="s">
        <v>8</v>
      </c>
      <c r="G6" s="24"/>
      <c r="H6" s="22" t="s">
        <v>9</v>
      </c>
      <c r="I6" s="22"/>
      <c r="J6" s="23"/>
      <c r="K6" s="21" t="s">
        <v>8</v>
      </c>
      <c r="L6" s="24"/>
      <c r="M6" s="18" t="s">
        <v>9</v>
      </c>
      <c r="N6" s="20"/>
    </row>
    <row r="7" spans="1:15" ht="15">
      <c r="A7" s="25" t="s">
        <v>10</v>
      </c>
      <c r="B7" s="26"/>
      <c r="C7" s="26"/>
      <c r="D7" s="27" t="s">
        <v>39</v>
      </c>
      <c r="E7" s="28">
        <v>5840.7</v>
      </c>
      <c r="F7" s="29"/>
      <c r="G7" s="30"/>
      <c r="H7" s="31"/>
      <c r="I7" s="31"/>
      <c r="J7" s="28">
        <v>501236.34</v>
      </c>
      <c r="K7" s="890">
        <v>168703.15</v>
      </c>
      <c r="L7" s="891"/>
      <c r="M7" s="890">
        <v>332533.19</v>
      </c>
      <c r="N7" s="891"/>
      <c r="O7" s="105"/>
    </row>
    <row r="8" spans="1:16" ht="15">
      <c r="A8" s="183" t="s">
        <v>12</v>
      </c>
      <c r="B8" s="75"/>
      <c r="C8" s="75"/>
      <c r="D8" s="59"/>
      <c r="E8" s="59"/>
      <c r="F8" s="701"/>
      <c r="G8" s="702"/>
      <c r="H8" s="721"/>
      <c r="I8" s="721"/>
      <c r="J8" s="59"/>
      <c r="K8" s="701"/>
      <c r="L8" s="702"/>
      <c r="M8" s="719"/>
      <c r="N8" s="244"/>
      <c r="O8" s="105" t="s">
        <v>40</v>
      </c>
      <c r="P8" s="488">
        <v>29437.08</v>
      </c>
    </row>
    <row r="9" spans="1:16" ht="15.75">
      <c r="A9" s="81" t="s">
        <v>14</v>
      </c>
      <c r="B9" s="82"/>
      <c r="C9" s="82"/>
      <c r="D9" s="225" t="s">
        <v>15</v>
      </c>
      <c r="E9" s="225">
        <v>149.16</v>
      </c>
      <c r="F9" s="908">
        <v>149.16</v>
      </c>
      <c r="G9" s="909"/>
      <c r="H9" s="94"/>
      <c r="I9" s="94"/>
      <c r="J9" s="225">
        <v>19687.63</v>
      </c>
      <c r="K9" s="908">
        <v>19687.63</v>
      </c>
      <c r="L9" s="909"/>
      <c r="M9" s="701"/>
      <c r="N9" s="235"/>
      <c r="O9" s="105" t="s">
        <v>57</v>
      </c>
      <c r="P9" s="488">
        <v>229889.88</v>
      </c>
    </row>
    <row r="10" spans="1:16" ht="15.75">
      <c r="A10" s="57" t="s">
        <v>17</v>
      </c>
      <c r="B10" s="58"/>
      <c r="C10" s="58"/>
      <c r="D10" s="59"/>
      <c r="E10" s="59"/>
      <c r="F10" s="701"/>
      <c r="G10" s="702"/>
      <c r="H10" s="721"/>
      <c r="I10" s="721"/>
      <c r="J10" s="59">
        <v>367241.19</v>
      </c>
      <c r="K10" s="908">
        <v>34708</v>
      </c>
      <c r="L10" s="909"/>
      <c r="M10" s="908">
        <v>332533.19</v>
      </c>
      <c r="N10" s="909"/>
      <c r="O10" s="416" t="s">
        <v>18</v>
      </c>
      <c r="P10" s="722">
        <v>19687.63</v>
      </c>
    </row>
    <row r="11" spans="1:16" ht="16.5" thickBot="1">
      <c r="A11" s="240" t="s">
        <v>19</v>
      </c>
      <c r="B11" s="241"/>
      <c r="C11" s="241"/>
      <c r="D11" s="89"/>
      <c r="E11" s="89"/>
      <c r="F11" s="131"/>
      <c r="G11" s="132"/>
      <c r="H11" s="133"/>
      <c r="I11" s="133"/>
      <c r="J11" s="89">
        <f>P13-J9-J10</f>
        <v>114307.52000000002</v>
      </c>
      <c r="K11" s="910">
        <v>114307.52</v>
      </c>
      <c r="L11" s="911"/>
      <c r="M11" s="131"/>
      <c r="N11" s="186"/>
      <c r="O11" s="105" t="s">
        <v>329</v>
      </c>
      <c r="P11" s="488">
        <v>199138.56</v>
      </c>
    </row>
    <row r="12" spans="1:16" ht="15.75">
      <c r="A12" s="51" t="s">
        <v>21</v>
      </c>
      <c r="B12" s="52"/>
      <c r="C12" s="52"/>
      <c r="D12" s="53"/>
      <c r="E12" s="53"/>
      <c r="F12" s="55"/>
      <c r="G12" s="54"/>
      <c r="H12" s="699"/>
      <c r="I12" s="700"/>
      <c r="J12" s="700"/>
      <c r="K12" s="901"/>
      <c r="L12" s="902"/>
      <c r="M12" s="699"/>
      <c r="N12" s="330"/>
      <c r="O12" s="105" t="s">
        <v>22</v>
      </c>
      <c r="P12" s="488">
        <v>23083.19</v>
      </c>
    </row>
    <row r="13" spans="1:19" ht="15.75">
      <c r="A13" s="81" t="s">
        <v>43</v>
      </c>
      <c r="B13" s="82"/>
      <c r="C13" s="82"/>
      <c r="D13" s="225"/>
      <c r="E13" s="225"/>
      <c r="F13" s="228"/>
      <c r="G13" s="94"/>
      <c r="H13" s="229"/>
      <c r="I13" s="227"/>
      <c r="J13" s="227"/>
      <c r="K13" s="229"/>
      <c r="L13" s="94"/>
      <c r="M13" s="229"/>
      <c r="N13" s="235"/>
      <c r="O13" s="405"/>
      <c r="P13" s="128">
        <f>SUM(P8:P12)</f>
        <v>501236.34</v>
      </c>
      <c r="R13" s="96" t="s">
        <v>328</v>
      </c>
      <c r="S13" s="96"/>
    </row>
    <row r="14" spans="1:16" ht="15.75">
      <c r="A14" s="57" t="s">
        <v>44</v>
      </c>
      <c r="B14" s="58"/>
      <c r="C14" s="58"/>
      <c r="D14" s="59"/>
      <c r="E14" s="59"/>
      <c r="F14" s="61"/>
      <c r="G14" s="721"/>
      <c r="H14" s="701"/>
      <c r="I14" s="702"/>
      <c r="J14" s="702"/>
      <c r="K14" s="61"/>
      <c r="L14" s="721"/>
      <c r="M14" s="701"/>
      <c r="N14" s="129"/>
      <c r="O14" s="32"/>
      <c r="P14" s="32"/>
    </row>
    <row r="15" spans="1:16" ht="15.75">
      <c r="A15" s="880" t="s">
        <v>312</v>
      </c>
      <c r="B15" s="881"/>
      <c r="C15" s="881"/>
      <c r="D15" s="536" t="s">
        <v>311</v>
      </c>
      <c r="E15" s="536">
        <v>9</v>
      </c>
      <c r="F15" s="885">
        <v>9</v>
      </c>
      <c r="G15" s="886"/>
      <c r="H15" s="723"/>
      <c r="I15" s="724"/>
      <c r="J15" s="520">
        <v>212850</v>
      </c>
      <c r="K15" s="561"/>
      <c r="L15" s="538"/>
      <c r="M15" s="885">
        <v>212850</v>
      </c>
      <c r="N15" s="886"/>
      <c r="O15" s="32"/>
      <c r="P15" s="32"/>
    </row>
    <row r="16" spans="1:16" ht="15.75">
      <c r="A16" s="57" t="s">
        <v>23</v>
      </c>
      <c r="B16" s="58"/>
      <c r="C16" s="58"/>
      <c r="D16" s="536"/>
      <c r="E16" s="59"/>
      <c r="F16" s="61"/>
      <c r="G16" s="721"/>
      <c r="H16" s="701"/>
      <c r="I16" s="702"/>
      <c r="J16" s="702"/>
      <c r="K16" s="61"/>
      <c r="L16" s="721"/>
      <c r="M16" s="701"/>
      <c r="N16" s="129"/>
      <c r="O16" s="32" t="s">
        <v>0</v>
      </c>
      <c r="P16" s="32"/>
    </row>
    <row r="17" spans="1:18" ht="15.75">
      <c r="A17" s="57" t="s">
        <v>24</v>
      </c>
      <c r="B17" s="58"/>
      <c r="C17" s="58"/>
      <c r="D17" s="59"/>
      <c r="E17" s="59"/>
      <c r="F17" s="61"/>
      <c r="G17" s="721"/>
      <c r="H17" s="701"/>
      <c r="I17" s="702"/>
      <c r="J17" s="702"/>
      <c r="K17" s="61"/>
      <c r="L17" s="721"/>
      <c r="M17" s="701"/>
      <c r="N17" s="129"/>
      <c r="O17" s="32"/>
      <c r="P17" s="32"/>
      <c r="R17">
        <f>P13-J9-J11</f>
        <v>367241.19</v>
      </c>
    </row>
    <row r="18" spans="1:17" ht="15.75">
      <c r="A18" s="69" t="s">
        <v>25</v>
      </c>
      <c r="B18" s="70"/>
      <c r="C18" s="70"/>
      <c r="D18" s="59" t="s">
        <v>26</v>
      </c>
      <c r="E18" s="59">
        <v>3</v>
      </c>
      <c r="F18" s="61">
        <v>3</v>
      </c>
      <c r="G18" s="721"/>
      <c r="H18" s="701"/>
      <c r="I18" s="702"/>
      <c r="J18" s="702">
        <v>18000</v>
      </c>
      <c r="K18" s="908">
        <v>18000</v>
      </c>
      <c r="L18" s="909"/>
      <c r="M18" s="701"/>
      <c r="N18" s="129"/>
      <c r="O18" s="32"/>
      <c r="P18" s="32"/>
      <c r="Q18" s="96"/>
    </row>
    <row r="19" spans="1:16" ht="15.75">
      <c r="A19" s="950" t="s">
        <v>308</v>
      </c>
      <c r="B19" s="951"/>
      <c r="C19" s="951"/>
      <c r="D19" s="59" t="s">
        <v>45</v>
      </c>
      <c r="E19" s="59">
        <v>12</v>
      </c>
      <c r="F19" s="61">
        <v>12</v>
      </c>
      <c r="G19" s="721"/>
      <c r="H19" s="701"/>
      <c r="I19" s="702"/>
      <c r="J19" s="702">
        <v>4392</v>
      </c>
      <c r="K19" s="908">
        <v>4392</v>
      </c>
      <c r="L19" s="909"/>
      <c r="M19" s="701"/>
      <c r="N19" s="129"/>
      <c r="O19" s="32"/>
      <c r="P19" s="32"/>
    </row>
    <row r="20" spans="1:16" ht="15.75">
      <c r="A20" s="950" t="s">
        <v>309</v>
      </c>
      <c r="B20" s="951"/>
      <c r="C20" s="951"/>
      <c r="D20" s="59" t="s">
        <v>26</v>
      </c>
      <c r="E20" s="59">
        <v>12</v>
      </c>
      <c r="F20" s="61">
        <v>12</v>
      </c>
      <c r="G20" s="721"/>
      <c r="H20" s="701"/>
      <c r="I20" s="702"/>
      <c r="J20" s="702">
        <v>4716</v>
      </c>
      <c r="K20" s="908">
        <v>4716</v>
      </c>
      <c r="L20" s="909"/>
      <c r="M20" s="701"/>
      <c r="N20" s="129"/>
      <c r="O20" s="32"/>
      <c r="P20" s="32"/>
    </row>
    <row r="21" spans="1:16" ht="15.75">
      <c r="A21" s="57" t="s">
        <v>27</v>
      </c>
      <c r="B21" s="58"/>
      <c r="C21" s="58"/>
      <c r="D21" s="59"/>
      <c r="E21" s="59"/>
      <c r="F21" s="61"/>
      <c r="G21" s="721"/>
      <c r="H21" s="701"/>
      <c r="I21" s="702"/>
      <c r="J21" s="702"/>
      <c r="K21" s="61"/>
      <c r="L21" s="721"/>
      <c r="M21" s="701"/>
      <c r="N21" s="129"/>
      <c r="O21" s="32"/>
      <c r="P21" s="32"/>
    </row>
    <row r="22" spans="1:21" ht="15.75">
      <c r="A22" s="57" t="s">
        <v>28</v>
      </c>
      <c r="B22" s="58"/>
      <c r="C22" s="58"/>
      <c r="D22" s="59"/>
      <c r="E22" s="59"/>
      <c r="F22" s="61"/>
      <c r="G22" s="721"/>
      <c r="H22" s="701"/>
      <c r="I22" s="702"/>
      <c r="J22" s="702"/>
      <c r="K22" s="61"/>
      <c r="L22" s="721"/>
      <c r="M22" s="701"/>
      <c r="N22" s="129"/>
      <c r="O22" s="32"/>
      <c r="P22" s="32"/>
      <c r="U22" t="s">
        <v>97</v>
      </c>
    </row>
    <row r="23" spans="1:17" ht="15.75">
      <c r="A23" s="950" t="s">
        <v>175</v>
      </c>
      <c r="B23" s="951"/>
      <c r="C23" s="951"/>
      <c r="D23" s="59" t="s">
        <v>30</v>
      </c>
      <c r="E23" s="59">
        <v>108</v>
      </c>
      <c r="F23" s="61"/>
      <c r="G23" s="702"/>
      <c r="H23" s="908">
        <v>108</v>
      </c>
      <c r="I23" s="909"/>
      <c r="J23" s="59">
        <v>23083.19</v>
      </c>
      <c r="K23" s="61"/>
      <c r="L23" s="702"/>
      <c r="M23" s="908">
        <v>23083.19</v>
      </c>
      <c r="N23" s="909"/>
      <c r="O23" s="32"/>
      <c r="P23" s="32"/>
      <c r="Q23" s="96"/>
    </row>
    <row r="24" spans="1:17" ht="15.75">
      <c r="A24" s="903" t="s">
        <v>171</v>
      </c>
      <c r="B24" s="904"/>
      <c r="C24" s="904"/>
      <c r="D24" s="65" t="s">
        <v>30</v>
      </c>
      <c r="E24" s="71">
        <v>108</v>
      </c>
      <c r="F24" s="73"/>
      <c r="G24" s="192"/>
      <c r="H24" s="908">
        <v>108</v>
      </c>
      <c r="I24" s="909"/>
      <c r="J24" s="720">
        <v>21600</v>
      </c>
      <c r="K24" s="73"/>
      <c r="L24" s="72"/>
      <c r="M24" s="908">
        <v>21600</v>
      </c>
      <c r="N24" s="909"/>
      <c r="O24" s="32"/>
      <c r="P24" s="32"/>
      <c r="Q24" s="96"/>
    </row>
    <row r="25" spans="1:16" ht="15.75">
      <c r="A25" s="74" t="s">
        <v>138</v>
      </c>
      <c r="B25" s="58"/>
      <c r="C25" s="75"/>
      <c r="D25" s="59" t="s">
        <v>172</v>
      </c>
      <c r="E25" s="59">
        <v>3</v>
      </c>
      <c r="F25" s="61"/>
      <c r="G25" s="184"/>
      <c r="H25" s="908">
        <v>3</v>
      </c>
      <c r="I25" s="909"/>
      <c r="J25" s="702">
        <v>75000</v>
      </c>
      <c r="K25" s="61"/>
      <c r="L25" s="721"/>
      <c r="M25" s="908">
        <v>75000</v>
      </c>
      <c r="N25" s="909"/>
      <c r="O25" s="32"/>
      <c r="P25" s="32"/>
    </row>
    <row r="26" spans="1:19" ht="15.75">
      <c r="A26" s="366" t="s">
        <v>112</v>
      </c>
      <c r="B26" s="368"/>
      <c r="C26" s="368"/>
      <c r="D26" s="59" t="s">
        <v>26</v>
      </c>
      <c r="E26" s="71">
        <v>8</v>
      </c>
      <c r="F26" s="73">
        <v>8</v>
      </c>
      <c r="G26" s="192"/>
      <c r="H26" s="719"/>
      <c r="I26" s="720"/>
      <c r="J26" s="720">
        <v>7600</v>
      </c>
      <c r="K26" s="908">
        <v>7600</v>
      </c>
      <c r="L26" s="909"/>
      <c r="M26" s="701"/>
      <c r="N26" s="702"/>
      <c r="O26" s="32"/>
      <c r="P26" s="32"/>
      <c r="S26" s="96"/>
    </row>
    <row r="27" spans="1:16" ht="15.75">
      <c r="A27" s="57" t="s">
        <v>46</v>
      </c>
      <c r="B27" s="75"/>
      <c r="C27" s="75"/>
      <c r="D27" s="71"/>
      <c r="E27" s="59"/>
      <c r="F27" s="61"/>
      <c r="G27" s="721"/>
      <c r="H27" s="701"/>
      <c r="I27" s="702"/>
      <c r="J27" s="702"/>
      <c r="K27" s="61"/>
      <c r="L27" s="721"/>
      <c r="M27" s="701"/>
      <c r="N27" s="129"/>
      <c r="O27" s="32"/>
      <c r="P27" s="32"/>
    </row>
    <row r="28" spans="1:16" ht="15.75">
      <c r="A28" s="84" t="s">
        <v>34</v>
      </c>
      <c r="B28" s="85"/>
      <c r="C28" s="85"/>
      <c r="D28" s="59"/>
      <c r="E28" s="79"/>
      <c r="F28" s="80"/>
      <c r="G28" s="727"/>
      <c r="H28" s="716"/>
      <c r="I28" s="717"/>
      <c r="J28" s="717"/>
      <c r="K28" s="80"/>
      <c r="L28" s="727"/>
      <c r="M28" s="716"/>
      <c r="N28" s="333"/>
      <c r="O28" s="32"/>
      <c r="P28" s="32"/>
    </row>
    <row r="29" spans="1:16" ht="16.5" thickBot="1">
      <c r="A29" s="839"/>
      <c r="B29" s="840"/>
      <c r="C29" s="840"/>
      <c r="D29" s="91"/>
      <c r="E29" s="91"/>
      <c r="F29" s="92"/>
      <c r="G29" s="841"/>
      <c r="H29" s="714"/>
      <c r="I29" s="715"/>
      <c r="J29" s="715"/>
      <c r="K29" s="92"/>
      <c r="L29" s="90"/>
      <c r="M29" s="714"/>
      <c r="N29" s="855"/>
      <c r="O29" s="32"/>
      <c r="P29" s="32"/>
    </row>
    <row r="30" spans="1:16" ht="15.75">
      <c r="A30" s="224"/>
      <c r="B30" s="82"/>
      <c r="C30" s="83"/>
      <c r="D30" s="94"/>
      <c r="E30" s="486"/>
      <c r="F30" s="248"/>
      <c r="G30" s="248"/>
      <c r="H30" s="94"/>
      <c r="I30" s="94"/>
      <c r="J30" s="94"/>
      <c r="K30" s="918"/>
      <c r="L30" s="918"/>
      <c r="M30" s="918"/>
      <c r="N30" s="918"/>
      <c r="O30" s="32"/>
      <c r="P30" s="32"/>
    </row>
    <row r="31" spans="1:16" ht="15.75">
      <c r="A31" s="83" t="s">
        <v>59</v>
      </c>
      <c r="B31" s="378" t="s">
        <v>60</v>
      </c>
      <c r="C31" s="83"/>
      <c r="D31" s="94" t="s">
        <v>0</v>
      </c>
      <c r="E31" s="83"/>
      <c r="F31" s="83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.75">
      <c r="A32" s="83"/>
      <c r="B32" s="378"/>
      <c r="C32" s="83"/>
      <c r="D32" s="83"/>
      <c r="E32" s="83"/>
      <c r="F32" s="83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32" t="s">
        <v>130</v>
      </c>
      <c r="B33" s="32"/>
      <c r="C33" s="32"/>
      <c r="D33" s="83"/>
      <c r="E33" s="83"/>
      <c r="F33" s="32"/>
      <c r="G33" s="32"/>
      <c r="H33" s="32"/>
      <c r="I33" s="32" t="s">
        <v>145</v>
      </c>
      <c r="J33" s="32" t="s">
        <v>330</v>
      </c>
      <c r="K33" s="32"/>
      <c r="L33" s="32"/>
      <c r="M33" s="32"/>
      <c r="N33" s="32"/>
      <c r="O33" s="32"/>
      <c r="P33" s="32"/>
    </row>
    <row r="34" spans="1:16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6" ht="15">
      <c r="F36" t="s">
        <v>0</v>
      </c>
    </row>
    <row r="37" ht="15">
      <c r="E37" s="96"/>
    </row>
    <row r="38" ht="15">
      <c r="E38" s="96"/>
    </row>
  </sheetData>
  <sheetProtection/>
  <mergeCells count="27">
    <mergeCell ref="K7:L7"/>
    <mergeCell ref="M7:N7"/>
    <mergeCell ref="K30:L30"/>
    <mergeCell ref="M30:N30"/>
    <mergeCell ref="M10:N10"/>
    <mergeCell ref="K10:L10"/>
    <mergeCell ref="K26:L26"/>
    <mergeCell ref="K11:L11"/>
    <mergeCell ref="K12:L12"/>
    <mergeCell ref="K9:L9"/>
    <mergeCell ref="F9:G9"/>
    <mergeCell ref="A23:C23"/>
    <mergeCell ref="H23:I23"/>
    <mergeCell ref="M23:N23"/>
    <mergeCell ref="K18:L18"/>
    <mergeCell ref="A19:C19"/>
    <mergeCell ref="A20:C20"/>
    <mergeCell ref="K19:L19"/>
    <mergeCell ref="K20:L20"/>
    <mergeCell ref="A15:C15"/>
    <mergeCell ref="F15:G15"/>
    <mergeCell ref="M15:N15"/>
    <mergeCell ref="H25:I25"/>
    <mergeCell ref="M25:N25"/>
    <mergeCell ref="A24:C24"/>
    <mergeCell ref="H24:I24"/>
    <mergeCell ref="M24:N24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S29"/>
  <sheetViews>
    <sheetView zoomScalePageLayoutView="0" workbookViewId="0" topLeftCell="A28">
      <selection activeCell="S28" sqref="S28"/>
    </sheetView>
  </sheetViews>
  <sheetFormatPr defaultColWidth="9.140625" defaultRowHeight="15"/>
  <cols>
    <col min="3" max="3" width="23.7109375" style="0" customWidth="1"/>
    <col min="16" max="16" width="10.7109375" style="0" customWidth="1"/>
    <col min="19" max="19" width="10.28125" style="0" customWidth="1"/>
  </cols>
  <sheetData>
    <row r="2" spans="3:10" ht="21">
      <c r="C2" s="139"/>
      <c r="D2" s="2"/>
      <c r="E2" s="3" t="s">
        <v>36</v>
      </c>
      <c r="F2" s="3"/>
      <c r="G2" s="3"/>
      <c r="H2" s="3"/>
      <c r="I2" s="2"/>
      <c r="J2" s="2"/>
    </row>
    <row r="3" spans="3:19" ht="21">
      <c r="C3" s="356"/>
      <c r="D3" s="357"/>
      <c r="E3" s="362" t="s">
        <v>146</v>
      </c>
      <c r="F3" s="358"/>
      <c r="G3" s="358"/>
      <c r="H3" s="358"/>
      <c r="I3" s="194"/>
      <c r="J3" s="114" t="s">
        <v>0</v>
      </c>
      <c r="K3" s="50" t="s">
        <v>109</v>
      </c>
      <c r="L3" s="50"/>
      <c r="S3">
        <f>P9+P10+P13+-P12</f>
        <v>83280.91</v>
      </c>
    </row>
    <row r="4" spans="4:12" ht="19.5" thickBot="1">
      <c r="D4" s="222"/>
      <c r="E4" s="222"/>
      <c r="F4" s="222"/>
      <c r="G4" s="222"/>
      <c r="J4" s="50"/>
      <c r="K4" s="50"/>
      <c r="L4" s="50"/>
    </row>
    <row r="5" spans="1:14" ht="15.75">
      <c r="A5" s="197"/>
      <c r="B5" s="198"/>
      <c r="C5" s="198"/>
      <c r="D5" s="199"/>
      <c r="E5" s="277"/>
      <c r="F5" s="278"/>
      <c r="G5" s="278" t="s">
        <v>2</v>
      </c>
      <c r="H5" s="278"/>
      <c r="I5" s="279"/>
      <c r="J5" s="277"/>
      <c r="K5" s="278"/>
      <c r="L5" s="278" t="s">
        <v>55</v>
      </c>
      <c r="M5" s="278"/>
      <c r="N5" s="279"/>
    </row>
    <row r="6" spans="1:14" ht="15.75">
      <c r="A6" s="203" t="s">
        <v>3</v>
      </c>
      <c r="B6" s="204"/>
      <c r="C6" s="204"/>
      <c r="D6" s="205" t="s">
        <v>4</v>
      </c>
      <c r="E6" s="205" t="s">
        <v>5</v>
      </c>
      <c r="F6" s="203" t="s">
        <v>6</v>
      </c>
      <c r="G6" s="206"/>
      <c r="H6" s="204" t="s">
        <v>7</v>
      </c>
      <c r="I6" s="204"/>
      <c r="J6" s="205" t="s">
        <v>5</v>
      </c>
      <c r="K6" s="203" t="s">
        <v>6</v>
      </c>
      <c r="L6" s="206"/>
      <c r="M6" s="204" t="s">
        <v>7</v>
      </c>
      <c r="N6" s="206"/>
    </row>
    <row r="7" spans="1:14" ht="16.5" thickBot="1">
      <c r="A7" s="207"/>
      <c r="B7" s="208"/>
      <c r="C7" s="208"/>
      <c r="D7" s="209"/>
      <c r="E7" s="209"/>
      <c r="F7" s="207" t="s">
        <v>8</v>
      </c>
      <c r="G7" s="210"/>
      <c r="H7" s="208" t="s">
        <v>9</v>
      </c>
      <c r="I7" s="208"/>
      <c r="J7" s="209"/>
      <c r="K7" s="207" t="s">
        <v>8</v>
      </c>
      <c r="L7" s="210"/>
      <c r="M7" s="208" t="s">
        <v>9</v>
      </c>
      <c r="N7" s="210"/>
    </row>
    <row r="8" spans="1:14" ht="15">
      <c r="A8" s="25" t="s">
        <v>10</v>
      </c>
      <c r="B8" s="26"/>
      <c r="C8" s="260"/>
      <c r="D8" s="27" t="s">
        <v>39</v>
      </c>
      <c r="E8" s="28">
        <v>5945.4</v>
      </c>
      <c r="F8" s="29"/>
      <c r="G8" s="30"/>
      <c r="H8" s="31"/>
      <c r="I8" s="31"/>
      <c r="J8" s="28">
        <v>96182.7</v>
      </c>
      <c r="K8" s="890">
        <v>29557.19</v>
      </c>
      <c r="L8" s="891"/>
      <c r="M8" s="890">
        <v>69953.21</v>
      </c>
      <c r="N8" s="891"/>
    </row>
    <row r="9" spans="1:17" ht="15">
      <c r="A9" s="183" t="s">
        <v>12</v>
      </c>
      <c r="B9" s="75"/>
      <c r="C9" s="129"/>
      <c r="D9" s="59"/>
      <c r="E9" s="59"/>
      <c r="F9" s="437"/>
      <c r="G9" s="438"/>
      <c r="H9" s="60"/>
      <c r="I9" s="60"/>
      <c r="J9" s="59"/>
      <c r="K9" s="60"/>
      <c r="L9" s="438"/>
      <c r="M9" s="60"/>
      <c r="N9" s="438"/>
      <c r="O9" s="105" t="s">
        <v>40</v>
      </c>
      <c r="P9" s="488">
        <v>14981.4</v>
      </c>
      <c r="Q9" s="32"/>
    </row>
    <row r="10" spans="1:17" ht="15.75">
      <c r="A10" s="81" t="s">
        <v>14</v>
      </c>
      <c r="B10" s="82"/>
      <c r="C10" s="331"/>
      <c r="D10" s="225" t="s">
        <v>15</v>
      </c>
      <c r="E10" s="225">
        <v>122.96</v>
      </c>
      <c r="F10" s="908">
        <v>122.96</v>
      </c>
      <c r="G10" s="909"/>
      <c r="H10" s="94"/>
      <c r="I10" s="94"/>
      <c r="J10" s="59">
        <v>16229.49</v>
      </c>
      <c r="K10" s="908">
        <v>16229.49</v>
      </c>
      <c r="L10" s="909"/>
      <c r="M10" s="94"/>
      <c r="N10" s="227"/>
      <c r="O10" s="105" t="s">
        <v>57</v>
      </c>
      <c r="P10" s="488">
        <v>73480.2</v>
      </c>
      <c r="Q10" s="32"/>
    </row>
    <row r="11" spans="1:17" ht="15.75">
      <c r="A11" s="57" t="s">
        <v>17</v>
      </c>
      <c r="B11" s="58"/>
      <c r="C11" s="268"/>
      <c r="D11" s="59"/>
      <c r="E11" s="59"/>
      <c r="F11" s="437"/>
      <c r="G11" s="438"/>
      <c r="H11" s="60"/>
      <c r="I11" s="60"/>
      <c r="J11" s="59">
        <v>79953.21</v>
      </c>
      <c r="K11" s="908">
        <v>10000</v>
      </c>
      <c r="L11" s="909"/>
      <c r="M11" s="908">
        <v>69953.21</v>
      </c>
      <c r="N11" s="909"/>
      <c r="O11" s="328" t="s">
        <v>18</v>
      </c>
      <c r="P11" s="689">
        <v>16229.49</v>
      </c>
      <c r="Q11" s="32"/>
    </row>
    <row r="12" spans="1:17" ht="16.5" thickBot="1">
      <c r="A12" s="240" t="s">
        <v>19</v>
      </c>
      <c r="B12" s="241"/>
      <c r="C12" s="690"/>
      <c r="D12" s="89"/>
      <c r="E12" s="89"/>
      <c r="F12" s="131"/>
      <c r="G12" s="132"/>
      <c r="H12" s="133"/>
      <c r="I12" s="133"/>
      <c r="J12" s="89">
        <v>3327.7</v>
      </c>
      <c r="K12" s="910">
        <v>3327.7</v>
      </c>
      <c r="L12" s="911"/>
      <c r="M12" s="133"/>
      <c r="N12" s="132"/>
      <c r="O12" s="105" t="s">
        <v>273</v>
      </c>
      <c r="P12" s="488">
        <v>28533.9</v>
      </c>
      <c r="Q12" s="488"/>
    </row>
    <row r="13" spans="1:17" ht="16.5" thickBot="1">
      <c r="A13" s="51" t="s">
        <v>21</v>
      </c>
      <c r="B13" s="52"/>
      <c r="C13" s="52"/>
      <c r="D13" s="53"/>
      <c r="E13" s="53"/>
      <c r="F13" s="435"/>
      <c r="G13" s="436"/>
      <c r="H13" s="54"/>
      <c r="I13" s="54"/>
      <c r="J13" s="53"/>
      <c r="K13" s="901"/>
      <c r="L13" s="902"/>
      <c r="M13" s="435"/>
      <c r="N13" s="436"/>
      <c r="O13" s="343" t="s">
        <v>22</v>
      </c>
      <c r="P13" s="689">
        <v>23353.21</v>
      </c>
      <c r="Q13" s="32">
        <v>33529.8</v>
      </c>
    </row>
    <row r="14" spans="1:18" ht="15.75">
      <c r="A14" s="57" t="s">
        <v>44</v>
      </c>
      <c r="B14" s="58"/>
      <c r="C14" s="243"/>
      <c r="D14" s="71"/>
      <c r="E14" s="71"/>
      <c r="F14" s="413"/>
      <c r="G14" s="414"/>
      <c r="H14" s="72"/>
      <c r="I14" s="72"/>
      <c r="J14" s="71"/>
      <c r="K14" s="413"/>
      <c r="L14" s="414"/>
      <c r="M14" s="413"/>
      <c r="N14" s="414"/>
      <c r="O14" s="105"/>
      <c r="P14" s="488">
        <v>99510.4</v>
      </c>
      <c r="Q14" s="32"/>
      <c r="R14">
        <v>83280.91</v>
      </c>
    </row>
    <row r="15" spans="1:17" ht="15.75">
      <c r="A15" s="224" t="s">
        <v>147</v>
      </c>
      <c r="B15" s="82"/>
      <c r="C15" s="82"/>
      <c r="D15" s="225" t="s">
        <v>51</v>
      </c>
      <c r="E15" s="225"/>
      <c r="F15" s="229"/>
      <c r="G15" s="227"/>
      <c r="H15" s="94"/>
      <c r="I15" s="94"/>
      <c r="J15" s="225"/>
      <c r="K15" s="229"/>
      <c r="L15" s="227"/>
      <c r="M15" s="229"/>
      <c r="N15" s="227"/>
      <c r="O15" s="32"/>
      <c r="P15" s="32"/>
      <c r="Q15" s="32"/>
    </row>
    <row r="16" spans="1:17" ht="15.75">
      <c r="A16" s="57" t="s">
        <v>23</v>
      </c>
      <c r="B16" s="58"/>
      <c r="C16" s="58"/>
      <c r="D16" s="59" t="s">
        <v>66</v>
      </c>
      <c r="E16" s="59"/>
      <c r="F16" s="437"/>
      <c r="G16" s="438"/>
      <c r="H16" s="60"/>
      <c r="I16" s="60"/>
      <c r="J16" s="59"/>
      <c r="K16" s="437"/>
      <c r="L16" s="438"/>
      <c r="M16" s="437"/>
      <c r="N16" s="438"/>
      <c r="O16" s="32"/>
      <c r="P16" s="32"/>
      <c r="Q16" s="32"/>
    </row>
    <row r="17" spans="1:17" ht="15.75">
      <c r="A17" s="127" t="s">
        <v>24</v>
      </c>
      <c r="B17" s="128"/>
      <c r="C17" s="128"/>
      <c r="D17" s="79"/>
      <c r="E17" s="79"/>
      <c r="F17" s="77"/>
      <c r="G17" s="78"/>
      <c r="H17" s="76"/>
      <c r="I17" s="76"/>
      <c r="J17" s="79"/>
      <c r="K17" s="77"/>
      <c r="L17" s="78"/>
      <c r="M17" s="77"/>
      <c r="N17" s="78"/>
      <c r="O17" s="32"/>
      <c r="P17" s="32"/>
      <c r="Q17" s="32"/>
    </row>
    <row r="18" spans="1:17" ht="15.75">
      <c r="A18" s="74" t="s">
        <v>25</v>
      </c>
      <c r="B18" s="75"/>
      <c r="C18" s="75"/>
      <c r="D18" s="59" t="s">
        <v>45</v>
      </c>
      <c r="E18" s="59">
        <v>2</v>
      </c>
      <c r="F18" s="61">
        <v>2</v>
      </c>
      <c r="G18" s="438"/>
      <c r="H18" s="60"/>
      <c r="I18" s="60"/>
      <c r="J18" s="59">
        <v>10000</v>
      </c>
      <c r="K18" s="908">
        <v>10000</v>
      </c>
      <c r="L18" s="909"/>
      <c r="M18" s="437"/>
      <c r="N18" s="438"/>
      <c r="O18" s="32"/>
      <c r="P18" s="32"/>
      <c r="Q18" s="32"/>
    </row>
    <row r="19" spans="1:17" ht="15.75">
      <c r="A19" s="57" t="s">
        <v>27</v>
      </c>
      <c r="B19" s="58"/>
      <c r="C19" s="58"/>
      <c r="D19" s="59"/>
      <c r="E19" s="59"/>
      <c r="F19" s="437"/>
      <c r="G19" s="438"/>
      <c r="H19" s="60"/>
      <c r="I19" s="60"/>
      <c r="J19" s="59"/>
      <c r="K19" s="437"/>
      <c r="L19" s="438"/>
      <c r="M19" s="437"/>
      <c r="N19" s="438"/>
      <c r="O19" s="32"/>
      <c r="P19" s="32">
        <f>P14-J25-J10</f>
        <v>83280.90999999999</v>
      </c>
      <c r="Q19" s="32"/>
    </row>
    <row r="20" spans="1:17" ht="15.75">
      <c r="A20" s="57" t="s">
        <v>28</v>
      </c>
      <c r="B20" s="58"/>
      <c r="C20" s="58"/>
      <c r="D20" s="59"/>
      <c r="E20" s="59"/>
      <c r="F20" s="61"/>
      <c r="G20" s="438"/>
      <c r="H20" s="60"/>
      <c r="I20" s="60"/>
      <c r="J20" s="71"/>
      <c r="K20" s="413"/>
      <c r="L20" s="414"/>
      <c r="M20" s="413"/>
      <c r="N20" s="414"/>
      <c r="O20" s="32"/>
      <c r="P20" s="32"/>
      <c r="Q20" s="32"/>
    </row>
    <row r="21" spans="1:17" ht="15.75">
      <c r="A21" s="74" t="s">
        <v>138</v>
      </c>
      <c r="B21" s="58"/>
      <c r="C21" s="129"/>
      <c r="D21" s="438" t="s">
        <v>26</v>
      </c>
      <c r="E21" s="59">
        <v>1</v>
      </c>
      <c r="F21" s="61"/>
      <c r="G21" s="184"/>
      <c r="H21" s="908">
        <v>1</v>
      </c>
      <c r="I21" s="909"/>
      <c r="J21" s="438">
        <v>25000</v>
      </c>
      <c r="K21" s="61"/>
      <c r="L21" s="60"/>
      <c r="M21" s="916">
        <v>25000</v>
      </c>
      <c r="N21" s="917"/>
      <c r="O21" s="32"/>
      <c r="P21" s="32"/>
      <c r="Q21" s="32"/>
    </row>
    <row r="22" spans="1:17" ht="15.75">
      <c r="A22" s="950" t="s">
        <v>175</v>
      </c>
      <c r="B22" s="951"/>
      <c r="C22" s="952"/>
      <c r="D22" s="64" t="s">
        <v>30</v>
      </c>
      <c r="E22" s="59">
        <v>108</v>
      </c>
      <c r="F22" s="248"/>
      <c r="G22" s="94"/>
      <c r="H22" s="908">
        <v>108</v>
      </c>
      <c r="I22" s="909"/>
      <c r="J22" s="94">
        <v>23353.21</v>
      </c>
      <c r="K22" s="228"/>
      <c r="L22" s="227"/>
      <c r="M22" s="908">
        <v>23353.21</v>
      </c>
      <c r="N22" s="909"/>
      <c r="O22" s="32"/>
      <c r="P22" s="32"/>
      <c r="Q22" s="32"/>
    </row>
    <row r="23" spans="1:17" ht="15.75">
      <c r="A23" s="903" t="s">
        <v>171</v>
      </c>
      <c r="B23" s="904"/>
      <c r="C23" s="905"/>
      <c r="D23" s="59" t="s">
        <v>172</v>
      </c>
      <c r="E23" s="59">
        <v>108</v>
      </c>
      <c r="F23" s="60"/>
      <c r="G23" s="60"/>
      <c r="H23" s="908">
        <v>108</v>
      </c>
      <c r="I23" s="909"/>
      <c r="J23" s="59">
        <v>21600</v>
      </c>
      <c r="K23" s="61"/>
      <c r="L23" s="438"/>
      <c r="M23" s="908">
        <v>21600</v>
      </c>
      <c r="N23" s="909"/>
      <c r="O23" s="32"/>
      <c r="P23" s="32"/>
      <c r="Q23" s="32"/>
    </row>
    <row r="24" spans="1:17" ht="16.5" thickBot="1">
      <c r="A24" s="240"/>
      <c r="B24" s="241"/>
      <c r="C24" s="241"/>
      <c r="D24" s="89"/>
      <c r="E24" s="89"/>
      <c r="F24" s="131"/>
      <c r="G24" s="132"/>
      <c r="H24" s="133"/>
      <c r="I24" s="133"/>
      <c r="J24" s="89"/>
      <c r="K24" s="131"/>
      <c r="L24" s="132"/>
      <c r="M24" s="131"/>
      <c r="N24" s="132"/>
      <c r="O24" s="32"/>
      <c r="P24" s="32"/>
      <c r="Q24" s="32"/>
    </row>
    <row r="25" spans="1:17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5.75">
      <c r="A26" s="32"/>
      <c r="B26" s="32"/>
      <c r="C26" s="378" t="s">
        <v>60</v>
      </c>
      <c r="D26" s="83"/>
      <c r="E26" s="83"/>
      <c r="F26" s="83"/>
      <c r="G26" s="83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5.75">
      <c r="A27" s="32"/>
      <c r="B27" s="32"/>
      <c r="C27" s="378"/>
      <c r="D27" s="83"/>
      <c r="E27" s="83"/>
      <c r="F27" s="83"/>
      <c r="G27" s="83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15.75">
      <c r="A28" s="32"/>
      <c r="B28" s="32"/>
      <c r="C28" s="378"/>
      <c r="D28" s="83"/>
      <c r="E28" s="83"/>
      <c r="F28" s="83"/>
      <c r="G28" s="83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9" ht="15">
      <c r="A29" t="s">
        <v>148</v>
      </c>
      <c r="I29" t="s">
        <v>149</v>
      </c>
    </row>
  </sheetData>
  <sheetProtection/>
  <mergeCells count="17">
    <mergeCell ref="H23:I23"/>
    <mergeCell ref="K13:L13"/>
    <mergeCell ref="K8:L8"/>
    <mergeCell ref="K12:L12"/>
    <mergeCell ref="M8:N8"/>
    <mergeCell ref="A23:C23"/>
    <mergeCell ref="M23:N23"/>
    <mergeCell ref="F10:G10"/>
    <mergeCell ref="K10:L10"/>
    <mergeCell ref="K18:L18"/>
    <mergeCell ref="A22:C22"/>
    <mergeCell ref="H22:I22"/>
    <mergeCell ref="M22:N22"/>
    <mergeCell ref="H21:I21"/>
    <mergeCell ref="M21:N21"/>
    <mergeCell ref="M11:N11"/>
    <mergeCell ref="K11:L11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S37"/>
  <sheetViews>
    <sheetView zoomScalePageLayoutView="0" workbookViewId="0" topLeftCell="A49">
      <selection activeCell="J13" sqref="J13:L13"/>
    </sheetView>
  </sheetViews>
  <sheetFormatPr defaultColWidth="9.140625" defaultRowHeight="15"/>
  <cols>
    <col min="3" max="3" width="23.7109375" style="0" customWidth="1"/>
    <col min="10" max="10" width="11.7109375" style="0" customWidth="1"/>
    <col min="11" max="11" width="10.140625" style="0" bestFit="1" customWidth="1"/>
    <col min="16" max="16" width="11.57421875" style="0" customWidth="1"/>
    <col min="18" max="18" width="10.7109375" style="0" customWidth="1"/>
  </cols>
  <sheetData>
    <row r="2" spans="3:12" ht="21">
      <c r="C2" s="139"/>
      <c r="D2" s="2"/>
      <c r="E2" s="3" t="s">
        <v>36</v>
      </c>
      <c r="F2" s="3"/>
      <c r="G2" s="3"/>
      <c r="H2" s="3"/>
      <c r="I2" s="2"/>
      <c r="J2" s="2"/>
      <c r="K2" s="310"/>
      <c r="L2" s="274"/>
    </row>
    <row r="3" spans="3:13" ht="21">
      <c r="C3" s="356"/>
      <c r="D3" s="357"/>
      <c r="E3" s="362" t="s">
        <v>176</v>
      </c>
      <c r="F3" s="358"/>
      <c r="G3" s="358"/>
      <c r="H3" s="358"/>
      <c r="I3" s="310"/>
      <c r="J3" s="379"/>
      <c r="K3" s="379" t="s">
        <v>81</v>
      </c>
      <c r="L3" s="312"/>
      <c r="M3" s="50"/>
    </row>
    <row r="4" spans="3:13" ht="19.5" thickBot="1">
      <c r="C4" s="380"/>
      <c r="D4" s="310"/>
      <c r="E4" s="311"/>
      <c r="F4" s="311"/>
      <c r="G4" s="311"/>
      <c r="H4" s="311"/>
      <c r="I4" s="310"/>
      <c r="J4" s="379"/>
      <c r="K4" s="379"/>
      <c r="L4" s="312"/>
      <c r="M4" s="50"/>
    </row>
    <row r="5" spans="1:14" ht="16.5" thickBot="1">
      <c r="A5" s="211"/>
      <c r="B5" s="417"/>
      <c r="C5" s="417"/>
      <c r="D5" s="635"/>
      <c r="E5" s="636"/>
      <c r="F5" s="637"/>
      <c r="G5" s="637" t="s">
        <v>2</v>
      </c>
      <c r="H5" s="637"/>
      <c r="I5" s="638"/>
      <c r="J5" s="636"/>
      <c r="K5" s="637"/>
      <c r="L5" s="637" t="s">
        <v>55</v>
      </c>
      <c r="M5" s="637"/>
      <c r="N5" s="638"/>
    </row>
    <row r="6" spans="1:14" ht="15.75">
      <c r="A6" s="39" t="s">
        <v>3</v>
      </c>
      <c r="B6" s="421"/>
      <c r="C6" s="421"/>
      <c r="D6" s="422" t="s">
        <v>4</v>
      </c>
      <c r="E6" s="421" t="s">
        <v>5</v>
      </c>
      <c r="F6" s="211" t="s">
        <v>6</v>
      </c>
      <c r="G6" s="639"/>
      <c r="H6" s="417" t="s">
        <v>7</v>
      </c>
      <c r="I6" s="417"/>
      <c r="J6" s="418" t="s">
        <v>5</v>
      </c>
      <c r="K6" s="417" t="s">
        <v>6</v>
      </c>
      <c r="L6" s="417"/>
      <c r="M6" s="211" t="s">
        <v>7</v>
      </c>
      <c r="N6" s="639"/>
    </row>
    <row r="7" spans="1:14" ht="16.5" thickBot="1">
      <c r="A7" s="47"/>
      <c r="B7" s="424"/>
      <c r="C7" s="424"/>
      <c r="D7" s="425"/>
      <c r="E7" s="424"/>
      <c r="F7" s="47" t="s">
        <v>8</v>
      </c>
      <c r="G7" s="426"/>
      <c r="H7" s="424" t="s">
        <v>9</v>
      </c>
      <c r="I7" s="424"/>
      <c r="J7" s="425"/>
      <c r="K7" s="424" t="s">
        <v>8</v>
      </c>
      <c r="L7" s="424"/>
      <c r="M7" s="47" t="s">
        <v>9</v>
      </c>
      <c r="N7" s="426"/>
    </row>
    <row r="8" spans="1:16" ht="15">
      <c r="A8" s="382" t="s">
        <v>10</v>
      </c>
      <c r="B8" s="383"/>
      <c r="C8" s="384"/>
      <c r="D8" s="385"/>
      <c r="E8" s="439">
        <v>15612.9</v>
      </c>
      <c r="F8" s="111"/>
      <c r="G8" s="112"/>
      <c r="H8" s="146"/>
      <c r="I8" s="146"/>
      <c r="J8" s="109">
        <v>611180.07</v>
      </c>
      <c r="K8" s="989">
        <v>446578.09</v>
      </c>
      <c r="L8" s="990"/>
      <c r="M8" s="890">
        <v>164601.98</v>
      </c>
      <c r="N8" s="891"/>
      <c r="O8" s="991"/>
      <c r="P8" s="992"/>
    </row>
    <row r="9" spans="1:16" ht="15">
      <c r="A9" s="33" t="s">
        <v>12</v>
      </c>
      <c r="B9" s="34"/>
      <c r="C9" s="177"/>
      <c r="D9" s="116"/>
      <c r="E9" s="110"/>
      <c r="F9" s="117"/>
      <c r="G9" s="118"/>
      <c r="H9" s="110"/>
      <c r="I9" s="110"/>
      <c r="J9" s="116"/>
      <c r="K9" s="386"/>
      <c r="L9" s="386"/>
      <c r="M9" s="117"/>
      <c r="N9" s="313"/>
      <c r="O9" s="105"/>
      <c r="P9" s="488"/>
    </row>
    <row r="10" spans="1:16" ht="15.75">
      <c r="A10" s="387" t="s">
        <v>14</v>
      </c>
      <c r="B10" s="388"/>
      <c r="C10" s="389"/>
      <c r="D10" s="59" t="s">
        <v>15</v>
      </c>
      <c r="E10" s="60">
        <v>249.76</v>
      </c>
      <c r="F10" s="908">
        <v>249.76</v>
      </c>
      <c r="G10" s="909"/>
      <c r="H10" s="60"/>
      <c r="I10" s="60"/>
      <c r="J10" s="59">
        <v>32965.82</v>
      </c>
      <c r="K10" s="908">
        <v>32965.82</v>
      </c>
      <c r="L10" s="909"/>
      <c r="M10" s="437"/>
      <c r="N10" s="129"/>
      <c r="O10" s="105" t="s">
        <v>40</v>
      </c>
      <c r="P10" s="488">
        <v>84309.72</v>
      </c>
    </row>
    <row r="11" spans="1:16" ht="15.75">
      <c r="A11" s="640" t="s">
        <v>17</v>
      </c>
      <c r="B11" s="641"/>
      <c r="C11" s="642"/>
      <c r="D11" s="59"/>
      <c r="E11" s="60"/>
      <c r="F11" s="437"/>
      <c r="G11" s="438"/>
      <c r="H11" s="60"/>
      <c r="I11" s="60"/>
      <c r="J11" s="59">
        <v>463545.55</v>
      </c>
      <c r="K11" s="981">
        <v>298943.57</v>
      </c>
      <c r="L11" s="982"/>
      <c r="M11" s="908">
        <v>164601.98</v>
      </c>
      <c r="N11" s="909"/>
      <c r="O11" s="105" t="s">
        <v>57</v>
      </c>
      <c r="P11" s="488">
        <v>469323.72</v>
      </c>
    </row>
    <row r="12" spans="1:16" ht="16.5" thickBot="1">
      <c r="A12" s="643" t="s">
        <v>19</v>
      </c>
      <c r="B12" s="644"/>
      <c r="C12" s="645"/>
      <c r="D12" s="91"/>
      <c r="E12" s="90"/>
      <c r="F12" s="131"/>
      <c r="G12" s="132"/>
      <c r="H12" s="133"/>
      <c r="I12" s="133"/>
      <c r="J12" s="89">
        <f>P15-J10-J11</f>
        <v>114668.70000000001</v>
      </c>
      <c r="K12" s="983">
        <v>114668.7</v>
      </c>
      <c r="L12" s="984"/>
      <c r="M12" s="131"/>
      <c r="N12" s="186"/>
      <c r="O12" s="328" t="s">
        <v>18</v>
      </c>
      <c r="P12" s="688">
        <v>32965.82</v>
      </c>
    </row>
    <row r="13" spans="1:16" ht="15.75">
      <c r="A13" s="51" t="s">
        <v>21</v>
      </c>
      <c r="B13" s="52"/>
      <c r="C13" s="329"/>
      <c r="D13" s="435"/>
      <c r="E13" s="53"/>
      <c r="F13" s="646"/>
      <c r="G13" s="647"/>
      <c r="H13" s="54"/>
      <c r="I13" s="54"/>
      <c r="J13" s="53"/>
      <c r="K13" s="901"/>
      <c r="L13" s="902"/>
      <c r="M13" s="435"/>
      <c r="N13" s="684"/>
      <c r="O13" s="105" t="s">
        <v>272</v>
      </c>
      <c r="P13" s="488">
        <v>24580.81</v>
      </c>
    </row>
    <row r="14" spans="1:17" ht="16.5" thickBot="1">
      <c r="A14" s="903" t="s">
        <v>233</v>
      </c>
      <c r="B14" s="904"/>
      <c r="C14" s="905"/>
      <c r="D14" s="229" t="s">
        <v>51</v>
      </c>
      <c r="E14" s="71">
        <v>70</v>
      </c>
      <c r="F14" s="223"/>
      <c r="G14" s="500"/>
      <c r="H14" s="908">
        <v>70</v>
      </c>
      <c r="I14" s="909"/>
      <c r="J14" s="71">
        <v>73000</v>
      </c>
      <c r="K14" s="72"/>
      <c r="L14" s="414"/>
      <c r="M14" s="908">
        <v>73000</v>
      </c>
      <c r="N14" s="909"/>
      <c r="O14" s="343" t="s">
        <v>22</v>
      </c>
      <c r="P14" s="241"/>
      <c r="Q14">
        <v>78689.04</v>
      </c>
    </row>
    <row r="15" spans="1:18" ht="15.75">
      <c r="A15" s="57" t="s">
        <v>43</v>
      </c>
      <c r="B15" s="58"/>
      <c r="C15" s="268"/>
      <c r="D15" s="59"/>
      <c r="E15" s="59"/>
      <c r="F15" s="223"/>
      <c r="G15" s="500"/>
      <c r="H15" s="72"/>
      <c r="I15" s="72"/>
      <c r="J15" s="71"/>
      <c r="K15" s="113"/>
      <c r="L15" s="414"/>
      <c r="M15" s="413"/>
      <c r="N15" s="244"/>
      <c r="O15" s="32"/>
      <c r="P15" s="488">
        <f>SUM(P10:P14)</f>
        <v>611180.07</v>
      </c>
      <c r="R15" t="s">
        <v>316</v>
      </c>
    </row>
    <row r="16" spans="1:16" ht="15.75">
      <c r="A16" s="511" t="s">
        <v>177</v>
      </c>
      <c r="B16" s="56"/>
      <c r="C16" s="244"/>
      <c r="D16" s="229" t="s">
        <v>115</v>
      </c>
      <c r="E16" s="71">
        <v>13</v>
      </c>
      <c r="F16" s="223"/>
      <c r="G16" s="500"/>
      <c r="H16" s="908">
        <v>13</v>
      </c>
      <c r="I16" s="909"/>
      <c r="J16" s="71">
        <v>9001.98</v>
      </c>
      <c r="K16" s="113"/>
      <c r="L16" s="414"/>
      <c r="M16" s="908">
        <v>9001.98</v>
      </c>
      <c r="N16" s="909"/>
      <c r="O16" s="32"/>
      <c r="P16" s="488"/>
    </row>
    <row r="17" spans="1:16" ht="15.75">
      <c r="A17" s="445" t="s">
        <v>44</v>
      </c>
      <c r="B17" s="650"/>
      <c r="C17" s="397"/>
      <c r="D17" s="437"/>
      <c r="E17" s="71"/>
      <c r="F17" s="223"/>
      <c r="G17" s="500"/>
      <c r="H17" s="72"/>
      <c r="I17" s="72"/>
      <c r="J17" s="71"/>
      <c r="K17" s="113"/>
      <c r="L17" s="414"/>
      <c r="M17" s="413"/>
      <c r="N17" s="244"/>
      <c r="O17" s="32"/>
      <c r="P17" s="32"/>
    </row>
    <row r="18" spans="1:14" ht="15.75">
      <c r="A18" s="249" t="s">
        <v>23</v>
      </c>
      <c r="B18" s="648"/>
      <c r="C18" s="251"/>
      <c r="D18" s="437"/>
      <c r="E18" s="71"/>
      <c r="F18" s="124"/>
      <c r="G18" s="649"/>
      <c r="H18" s="60"/>
      <c r="I18" s="60"/>
      <c r="J18" s="59"/>
      <c r="K18" s="685"/>
      <c r="L18" s="438"/>
      <c r="M18" s="183"/>
      <c r="N18" s="129"/>
    </row>
    <row r="19" spans="1:14" ht="15.75">
      <c r="A19" s="978" t="s">
        <v>271</v>
      </c>
      <c r="B19" s="979"/>
      <c r="C19" s="980"/>
      <c r="D19" s="437" t="s">
        <v>51</v>
      </c>
      <c r="E19" s="71">
        <v>1250</v>
      </c>
      <c r="F19" s="908">
        <v>1250</v>
      </c>
      <c r="G19" s="909"/>
      <c r="H19" s="72"/>
      <c r="I19" s="72"/>
      <c r="J19" s="71">
        <v>120000</v>
      </c>
      <c r="K19" s="908">
        <v>120000</v>
      </c>
      <c r="L19" s="909"/>
      <c r="M19" s="238"/>
      <c r="N19" s="244"/>
    </row>
    <row r="20" spans="1:14" ht="15.75">
      <c r="A20" s="445" t="s">
        <v>24</v>
      </c>
      <c r="B20" s="650"/>
      <c r="C20" s="397"/>
      <c r="D20" s="437"/>
      <c r="E20" s="59"/>
      <c r="F20" s="223"/>
      <c r="G20" s="500"/>
      <c r="H20" s="72"/>
      <c r="I20" s="72"/>
      <c r="J20" s="71"/>
      <c r="K20" s="346"/>
      <c r="L20" s="414"/>
      <c r="M20" s="238"/>
      <c r="N20" s="244"/>
    </row>
    <row r="21" spans="1:14" ht="15.75">
      <c r="A21" s="69" t="s">
        <v>25</v>
      </c>
      <c r="B21" s="651"/>
      <c r="C21" s="652"/>
      <c r="D21" s="437" t="s">
        <v>45</v>
      </c>
      <c r="E21" s="71">
        <v>4</v>
      </c>
      <c r="F21" s="908">
        <v>4</v>
      </c>
      <c r="G21" s="909"/>
      <c r="H21" s="72"/>
      <c r="I21" s="72"/>
      <c r="J21" s="71">
        <v>20000</v>
      </c>
      <c r="K21" s="908">
        <v>20000</v>
      </c>
      <c r="L21" s="909"/>
      <c r="M21" s="238"/>
      <c r="N21" s="244"/>
    </row>
    <row r="22" spans="1:18" ht="15.75">
      <c r="A22" s="993" t="s">
        <v>314</v>
      </c>
      <c r="B22" s="994"/>
      <c r="C22" s="995"/>
      <c r="D22" s="229" t="s">
        <v>33</v>
      </c>
      <c r="E22" s="225">
        <v>6</v>
      </c>
      <c r="F22" s="916">
        <v>6</v>
      </c>
      <c r="G22" s="917"/>
      <c r="H22" s="229"/>
      <c r="I22" s="94"/>
      <c r="J22" s="225">
        <v>7000</v>
      </c>
      <c r="K22" s="916">
        <v>7000</v>
      </c>
      <c r="L22" s="917"/>
      <c r="M22" s="239"/>
      <c r="N22" s="235"/>
      <c r="O22" s="96"/>
      <c r="R22" s="96"/>
    </row>
    <row r="23" spans="1:18" ht="15.75">
      <c r="A23" s="996" t="s">
        <v>315</v>
      </c>
      <c r="B23" s="997"/>
      <c r="C23" s="998"/>
      <c r="D23" s="719"/>
      <c r="E23" s="71"/>
      <c r="F23" s="223"/>
      <c r="G23" s="500"/>
      <c r="H23" s="72"/>
      <c r="I23" s="72"/>
      <c r="J23" s="71"/>
      <c r="K23" s="72"/>
      <c r="L23" s="720"/>
      <c r="M23" s="238"/>
      <c r="N23" s="244"/>
      <c r="R23" s="96"/>
    </row>
    <row r="24" spans="1:14" ht="15.75">
      <c r="A24" s="242" t="s">
        <v>27</v>
      </c>
      <c r="B24" s="269"/>
      <c r="C24" s="332"/>
      <c r="D24" s="413"/>
      <c r="E24" s="71"/>
      <c r="F24" s="124"/>
      <c r="G24" s="649"/>
      <c r="H24" s="72"/>
      <c r="I24" s="72"/>
      <c r="J24" s="71"/>
      <c r="K24" s="346"/>
      <c r="L24" s="414"/>
      <c r="M24" s="238"/>
      <c r="N24" s="244"/>
    </row>
    <row r="25" spans="1:14" ht="15.75">
      <c r="A25" s="986" t="s">
        <v>231</v>
      </c>
      <c r="B25" s="987"/>
      <c r="C25" s="988"/>
      <c r="D25" s="77"/>
      <c r="E25" s="79"/>
      <c r="F25" s="86"/>
      <c r="G25" s="499"/>
      <c r="H25" s="76"/>
      <c r="I25" s="76"/>
      <c r="J25" s="79"/>
      <c r="K25" s="345"/>
      <c r="L25" s="78"/>
      <c r="M25" s="686"/>
      <c r="N25" s="333"/>
    </row>
    <row r="26" spans="1:19" ht="15.75">
      <c r="A26" s="975" t="s">
        <v>232</v>
      </c>
      <c r="B26" s="976"/>
      <c r="C26" s="977"/>
      <c r="D26" s="413" t="s">
        <v>26</v>
      </c>
      <c r="E26" s="71">
        <v>80</v>
      </c>
      <c r="F26" s="981">
        <v>80</v>
      </c>
      <c r="G26" s="982"/>
      <c r="H26" s="72"/>
      <c r="I26" s="72"/>
      <c r="J26" s="71">
        <v>151943.57</v>
      </c>
      <c r="K26" s="981">
        <v>151943.57</v>
      </c>
      <c r="L26" s="982"/>
      <c r="M26" s="238"/>
      <c r="N26" s="244"/>
      <c r="S26" s="96"/>
    </row>
    <row r="27" spans="1:14" ht="15.75">
      <c r="A27" s="242" t="s">
        <v>28</v>
      </c>
      <c r="B27" s="243"/>
      <c r="C27" s="332"/>
      <c r="D27" s="413"/>
      <c r="E27" s="71"/>
      <c r="F27" s="223"/>
      <c r="G27" s="500"/>
      <c r="H27" s="72"/>
      <c r="I27" s="72"/>
      <c r="J27" s="71"/>
      <c r="K27" s="346"/>
      <c r="L27" s="414"/>
      <c r="M27" s="238"/>
      <c r="N27" s="244"/>
    </row>
    <row r="28" spans="1:14" ht="15.75">
      <c r="A28" s="74" t="s">
        <v>138</v>
      </c>
      <c r="B28" s="58"/>
      <c r="C28" s="129"/>
      <c r="D28" s="438" t="s">
        <v>26</v>
      </c>
      <c r="E28" s="59">
        <v>1</v>
      </c>
      <c r="F28" s="61"/>
      <c r="G28" s="184"/>
      <c r="H28" s="908">
        <v>1</v>
      </c>
      <c r="I28" s="909"/>
      <c r="J28" s="438">
        <v>25000</v>
      </c>
      <c r="K28" s="61"/>
      <c r="L28" s="60"/>
      <c r="M28" s="916">
        <v>25000</v>
      </c>
      <c r="N28" s="917"/>
    </row>
    <row r="29" spans="1:14" ht="15.75">
      <c r="A29" s="903" t="s">
        <v>171</v>
      </c>
      <c r="B29" s="904"/>
      <c r="C29" s="905"/>
      <c r="D29" s="59" t="s">
        <v>172</v>
      </c>
      <c r="E29" s="59">
        <v>288</v>
      </c>
      <c r="F29" s="60"/>
      <c r="G29" s="60"/>
      <c r="H29" s="908">
        <v>288</v>
      </c>
      <c r="I29" s="909"/>
      <c r="J29" s="59">
        <v>57600</v>
      </c>
      <c r="K29" s="61"/>
      <c r="L29" s="438"/>
      <c r="M29" s="908">
        <v>57600</v>
      </c>
      <c r="N29" s="909"/>
    </row>
    <row r="30" spans="1:14" ht="15.75">
      <c r="A30" s="242" t="s">
        <v>67</v>
      </c>
      <c r="B30" s="56"/>
      <c r="C30" s="244"/>
      <c r="D30" s="413"/>
      <c r="E30" s="410"/>
      <c r="F30" s="223"/>
      <c r="G30" s="500"/>
      <c r="H30" s="56"/>
      <c r="I30" s="56"/>
      <c r="J30" s="687"/>
      <c r="K30" s="346"/>
      <c r="L30" s="244"/>
      <c r="M30" s="238"/>
      <c r="N30" s="244"/>
    </row>
    <row r="31" spans="1:14" ht="15.75">
      <c r="A31" s="74"/>
      <c r="B31" s="75"/>
      <c r="C31" s="75"/>
      <c r="D31" s="437"/>
      <c r="E31" s="59"/>
      <c r="F31" s="61"/>
      <c r="G31" s="438"/>
      <c r="H31" s="72"/>
      <c r="I31" s="72"/>
      <c r="J31" s="71"/>
      <c r="K31" s="124"/>
      <c r="L31" s="129"/>
      <c r="M31" s="183"/>
      <c r="N31" s="129"/>
    </row>
    <row r="32" spans="1:14" ht="16.5" thickBot="1">
      <c r="A32" s="163"/>
      <c r="B32" s="164"/>
      <c r="C32" s="164"/>
      <c r="D32" s="442"/>
      <c r="E32" s="91"/>
      <c r="F32" s="92"/>
      <c r="G32" s="443"/>
      <c r="H32" s="90"/>
      <c r="I32" s="90"/>
      <c r="J32" s="91"/>
      <c r="K32" s="230"/>
      <c r="L32" s="186"/>
      <c r="M32" s="130"/>
      <c r="N32" s="186"/>
    </row>
    <row r="33" spans="10:14" ht="15">
      <c r="J33" s="194">
        <f>SUM(J14:J32)</f>
        <v>463545.55</v>
      </c>
      <c r="K33" s="925">
        <f>SUM(K19:K32)</f>
        <v>298943.57</v>
      </c>
      <c r="L33" s="925"/>
      <c r="M33" s="985"/>
      <c r="N33" s="985"/>
    </row>
    <row r="34" spans="1:14" ht="15.75">
      <c r="A34" s="96" t="s">
        <v>59</v>
      </c>
      <c r="B34" s="169" t="s">
        <v>60</v>
      </c>
      <c r="C34" s="96"/>
      <c r="D34" s="96"/>
      <c r="E34" s="96"/>
      <c r="F34" s="96"/>
      <c r="M34" s="985"/>
      <c r="N34" s="985"/>
    </row>
    <row r="35" spans="1:6" ht="15.75">
      <c r="A35" s="96"/>
      <c r="B35" s="169"/>
      <c r="C35" s="96"/>
      <c r="D35" s="96"/>
      <c r="E35" s="96"/>
      <c r="F35" s="96"/>
    </row>
    <row r="36" spans="1:9" ht="15">
      <c r="A36" t="s">
        <v>150</v>
      </c>
      <c r="C36" t="s">
        <v>151</v>
      </c>
      <c r="I36" t="s">
        <v>152</v>
      </c>
    </row>
    <row r="37" ht="15">
      <c r="H37" s="96"/>
    </row>
  </sheetData>
  <sheetProtection/>
  <mergeCells count="35">
    <mergeCell ref="A22:C22"/>
    <mergeCell ref="A23:C23"/>
    <mergeCell ref="F22:G22"/>
    <mergeCell ref="F21:G21"/>
    <mergeCell ref="K22:L22"/>
    <mergeCell ref="K8:L8"/>
    <mergeCell ref="M8:N8"/>
    <mergeCell ref="O8:P8"/>
    <mergeCell ref="K10:L10"/>
    <mergeCell ref="H14:I14"/>
    <mergeCell ref="M34:N34"/>
    <mergeCell ref="K33:L33"/>
    <mergeCell ref="M33:N33"/>
    <mergeCell ref="A25:C25"/>
    <mergeCell ref="F26:G26"/>
    <mergeCell ref="K26:L26"/>
    <mergeCell ref="A29:C29"/>
    <mergeCell ref="M29:N29"/>
    <mergeCell ref="H29:I29"/>
    <mergeCell ref="F10:G10"/>
    <mergeCell ref="A14:C14"/>
    <mergeCell ref="H28:I28"/>
    <mergeCell ref="M28:N28"/>
    <mergeCell ref="A26:C26"/>
    <mergeCell ref="A19:C19"/>
    <mergeCell ref="H16:I16"/>
    <mergeCell ref="M16:N16"/>
    <mergeCell ref="F19:G19"/>
    <mergeCell ref="K19:L19"/>
    <mergeCell ref="K21:L21"/>
    <mergeCell ref="M14:N14"/>
    <mergeCell ref="K11:L11"/>
    <mergeCell ref="M11:N11"/>
    <mergeCell ref="K13:L13"/>
    <mergeCell ref="K12:L12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42"/>
  <sheetViews>
    <sheetView zoomScalePageLayoutView="0" workbookViewId="0" topLeftCell="A26">
      <selection activeCell="A40" sqref="A40:IV49"/>
    </sheetView>
  </sheetViews>
  <sheetFormatPr defaultColWidth="9.140625" defaultRowHeight="15"/>
  <cols>
    <col min="3" max="3" width="23.7109375" style="0" customWidth="1"/>
    <col min="16" max="16" width="9.8515625" style="0" customWidth="1"/>
    <col min="18" max="18" width="10.57421875" style="0" customWidth="1"/>
  </cols>
  <sheetData>
    <row r="2" spans="4:10" ht="21">
      <c r="D2" s="2"/>
      <c r="E2" s="3" t="s">
        <v>36</v>
      </c>
      <c r="F2" s="3"/>
      <c r="G2" s="3"/>
      <c r="H2" s="3"/>
      <c r="I2" s="2"/>
      <c r="J2" s="2"/>
    </row>
    <row r="3" spans="5:18" ht="18.75">
      <c r="E3" s="195"/>
      <c r="F3" s="222" t="s">
        <v>153</v>
      </c>
      <c r="G3" s="222"/>
      <c r="H3" s="222"/>
      <c r="J3" s="50"/>
      <c r="K3" s="50" t="s">
        <v>154</v>
      </c>
      <c r="L3" s="50"/>
      <c r="R3" s="95">
        <v>16316.16</v>
      </c>
    </row>
    <row r="4" spans="5:18" ht="19.5" thickBot="1">
      <c r="E4" s="222"/>
      <c r="F4" s="222"/>
      <c r="G4" s="222"/>
      <c r="H4" s="222"/>
      <c r="J4" s="50"/>
      <c r="K4" s="50"/>
      <c r="L4" s="50"/>
      <c r="R4" s="95">
        <v>103724.16</v>
      </c>
    </row>
    <row r="5" spans="1:18" ht="15.75">
      <c r="A5" s="211"/>
      <c r="B5" s="417"/>
      <c r="C5" s="417"/>
      <c r="D5" s="418"/>
      <c r="E5" s="179"/>
      <c r="F5" s="419"/>
      <c r="G5" s="419" t="s">
        <v>2</v>
      </c>
      <c r="H5" s="419"/>
      <c r="I5" s="420"/>
      <c r="J5" s="179"/>
      <c r="K5" s="419"/>
      <c r="L5" s="419" t="s">
        <v>55</v>
      </c>
      <c r="M5" s="419"/>
      <c r="N5" s="420"/>
      <c r="R5" s="95">
        <v>9017.56</v>
      </c>
    </row>
    <row r="6" spans="1:18" ht="16.5" thickBot="1">
      <c r="A6" s="39" t="s">
        <v>3</v>
      </c>
      <c r="B6" s="421"/>
      <c r="C6" s="421"/>
      <c r="D6" s="422" t="s">
        <v>4</v>
      </c>
      <c r="E6" s="422" t="s">
        <v>5</v>
      </c>
      <c r="F6" s="39" t="s">
        <v>6</v>
      </c>
      <c r="G6" s="423"/>
      <c r="H6" s="421" t="s">
        <v>7</v>
      </c>
      <c r="I6" s="421"/>
      <c r="J6" s="422" t="s">
        <v>5</v>
      </c>
      <c r="K6" s="39" t="s">
        <v>6</v>
      </c>
      <c r="L6" s="423"/>
      <c r="M6" s="421" t="s">
        <v>7</v>
      </c>
      <c r="N6" s="423"/>
      <c r="R6" s="682">
        <v>15467.29</v>
      </c>
    </row>
    <row r="7" spans="1:18" ht="16.5" thickBot="1">
      <c r="A7" s="47"/>
      <c r="B7" s="424"/>
      <c r="C7" s="424"/>
      <c r="D7" s="425"/>
      <c r="E7" s="425"/>
      <c r="F7" s="47" t="s">
        <v>8</v>
      </c>
      <c r="G7" s="426"/>
      <c r="H7" s="424" t="s">
        <v>9</v>
      </c>
      <c r="I7" s="424"/>
      <c r="J7" s="425"/>
      <c r="K7" s="47" t="s">
        <v>8</v>
      </c>
      <c r="L7" s="426"/>
      <c r="M7" s="424" t="s">
        <v>9</v>
      </c>
      <c r="N7" s="426"/>
      <c r="R7">
        <f>SUM(R3:R6)</f>
        <v>144525.17</v>
      </c>
    </row>
    <row r="8" spans="1:14" ht="15">
      <c r="A8" s="25" t="s">
        <v>10</v>
      </c>
      <c r="B8" s="26"/>
      <c r="C8" s="26"/>
      <c r="D8" s="27" t="s">
        <v>39</v>
      </c>
      <c r="E8" s="28">
        <v>3484.8</v>
      </c>
      <c r="F8" s="29"/>
      <c r="G8" s="30"/>
      <c r="H8" s="31"/>
      <c r="I8" s="31"/>
      <c r="J8" s="28">
        <v>44884.85</v>
      </c>
      <c r="K8" s="890">
        <v>15017.56</v>
      </c>
      <c r="L8" s="1000"/>
      <c r="M8" s="890">
        <v>29867.29</v>
      </c>
      <c r="N8" s="891"/>
    </row>
    <row r="9" spans="1:16" ht="15">
      <c r="A9" s="183" t="s">
        <v>12</v>
      </c>
      <c r="B9" s="75"/>
      <c r="C9" s="75"/>
      <c r="D9" s="59"/>
      <c r="E9" s="59"/>
      <c r="F9" s="437"/>
      <c r="G9" s="438"/>
      <c r="H9" s="60"/>
      <c r="I9" s="60"/>
      <c r="J9" s="59"/>
      <c r="K9" s="437"/>
      <c r="L9" s="60"/>
      <c r="M9" s="437"/>
      <c r="N9" s="438"/>
      <c r="O9" s="32"/>
      <c r="P9" s="681"/>
    </row>
    <row r="10" spans="1:16" ht="15.75">
      <c r="A10" s="81" t="s">
        <v>14</v>
      </c>
      <c r="B10" s="82"/>
      <c r="C10" s="82"/>
      <c r="D10" s="225" t="s">
        <v>15</v>
      </c>
      <c r="E10" s="225">
        <v>68.32</v>
      </c>
      <c r="F10" s="908">
        <v>68.32</v>
      </c>
      <c r="G10" s="909"/>
      <c r="H10" s="94"/>
      <c r="I10" s="94"/>
      <c r="J10" s="225">
        <v>9017.56</v>
      </c>
      <c r="K10" s="908">
        <v>9017.56</v>
      </c>
      <c r="L10" s="999"/>
      <c r="M10" s="229"/>
      <c r="N10" s="227"/>
      <c r="O10" s="105" t="s">
        <v>40</v>
      </c>
      <c r="P10" s="95">
        <v>16316.16</v>
      </c>
    </row>
    <row r="11" spans="1:18" ht="15.75">
      <c r="A11" s="57" t="s">
        <v>17</v>
      </c>
      <c r="B11" s="58"/>
      <c r="C11" s="58"/>
      <c r="D11" s="59"/>
      <c r="E11" s="59"/>
      <c r="F11" s="437"/>
      <c r="G11" s="438"/>
      <c r="H11" s="60"/>
      <c r="I11" s="60"/>
      <c r="J11" s="59">
        <v>35867.29</v>
      </c>
      <c r="K11" s="908">
        <v>6000</v>
      </c>
      <c r="L11" s="999"/>
      <c r="M11" s="908">
        <v>29867.29</v>
      </c>
      <c r="N11" s="909"/>
      <c r="O11" s="105" t="s">
        <v>57</v>
      </c>
      <c r="P11" s="95">
        <v>103724.16</v>
      </c>
      <c r="R11" s="96"/>
    </row>
    <row r="12" spans="1:17" ht="16.5" thickBot="1">
      <c r="A12" s="240" t="s">
        <v>19</v>
      </c>
      <c r="B12" s="241"/>
      <c r="C12" s="241"/>
      <c r="D12" s="89"/>
      <c r="E12" s="89"/>
      <c r="F12" s="131"/>
      <c r="G12" s="132"/>
      <c r="H12" s="133"/>
      <c r="I12" s="133"/>
      <c r="J12" s="89"/>
      <c r="K12" s="131"/>
      <c r="L12" s="133"/>
      <c r="M12" s="131"/>
      <c r="N12" s="132"/>
      <c r="O12" s="328" t="s">
        <v>18</v>
      </c>
      <c r="P12" s="95">
        <v>9017.56</v>
      </c>
      <c r="Q12" s="96"/>
    </row>
    <row r="13" spans="1:16" ht="15.75">
      <c r="A13" s="242" t="s">
        <v>21</v>
      </c>
      <c r="B13" s="243"/>
      <c r="C13" s="243"/>
      <c r="D13" s="71"/>
      <c r="E13" s="71"/>
      <c r="F13" s="413"/>
      <c r="G13" s="414"/>
      <c r="H13" s="72"/>
      <c r="I13" s="72"/>
      <c r="J13" s="53"/>
      <c r="K13" s="901"/>
      <c r="L13" s="902"/>
      <c r="M13" s="72"/>
      <c r="N13" s="414"/>
      <c r="O13" s="105" t="s">
        <v>270</v>
      </c>
      <c r="P13" s="82">
        <v>114785.08</v>
      </c>
    </row>
    <row r="14" spans="1:17" ht="16.5" thickBot="1">
      <c r="A14" s="81" t="s">
        <v>43</v>
      </c>
      <c r="B14" s="75"/>
      <c r="C14" s="75"/>
      <c r="D14" s="59"/>
      <c r="E14" s="59"/>
      <c r="F14" s="437"/>
      <c r="G14" s="438"/>
      <c r="H14" s="437"/>
      <c r="I14" s="60"/>
      <c r="J14" s="59"/>
      <c r="K14" s="437"/>
      <c r="L14" s="438"/>
      <c r="M14" s="60"/>
      <c r="N14" s="438"/>
      <c r="O14" s="343" t="s">
        <v>22</v>
      </c>
      <c r="P14" s="682">
        <v>15467.29</v>
      </c>
      <c r="Q14">
        <v>19579.44</v>
      </c>
    </row>
    <row r="15" spans="1:16" ht="15.75">
      <c r="A15" s="249" t="s">
        <v>44</v>
      </c>
      <c r="B15" s="82"/>
      <c r="C15" s="82"/>
      <c r="D15" s="225"/>
      <c r="E15" s="71"/>
      <c r="F15" s="229"/>
      <c r="G15" s="227"/>
      <c r="H15" s="248"/>
      <c r="I15" s="94"/>
      <c r="J15" s="225"/>
      <c r="K15" s="229"/>
      <c r="L15" s="227"/>
      <c r="M15" s="94"/>
      <c r="N15" s="227"/>
      <c r="O15" s="32"/>
      <c r="P15" s="683">
        <v>29740.09</v>
      </c>
    </row>
    <row r="16" spans="1:16" ht="15.75">
      <c r="A16" s="249" t="s">
        <v>23</v>
      </c>
      <c r="B16" s="250"/>
      <c r="C16" s="250"/>
      <c r="D16" s="59"/>
      <c r="E16" s="59"/>
      <c r="F16" s="61"/>
      <c r="G16" s="125"/>
      <c r="H16" s="184"/>
      <c r="I16" s="60"/>
      <c r="J16" s="59"/>
      <c r="K16" s="61"/>
      <c r="L16" s="438"/>
      <c r="M16" s="60"/>
      <c r="N16" s="438"/>
      <c r="O16" s="32"/>
      <c r="P16" s="32"/>
    </row>
    <row r="17" spans="1:16" ht="15.75">
      <c r="A17" s="249" t="s">
        <v>24</v>
      </c>
      <c r="B17" s="250"/>
      <c r="C17" s="250"/>
      <c r="D17" s="59"/>
      <c r="E17" s="59"/>
      <c r="F17" s="61"/>
      <c r="G17" s="125"/>
      <c r="H17" s="184"/>
      <c r="I17" s="60"/>
      <c r="J17" s="59"/>
      <c r="K17" s="61"/>
      <c r="L17" s="438"/>
      <c r="M17" s="60"/>
      <c r="N17" s="438"/>
      <c r="O17" s="32"/>
      <c r="P17" s="32"/>
    </row>
    <row r="18" spans="1:16" ht="15.75">
      <c r="A18" s="69" t="s">
        <v>25</v>
      </c>
      <c r="B18" s="70"/>
      <c r="C18" s="70"/>
      <c r="D18" s="59" t="s">
        <v>26</v>
      </c>
      <c r="E18" s="59">
        <v>1</v>
      </c>
      <c r="F18" s="61">
        <v>1</v>
      </c>
      <c r="G18" s="125"/>
      <c r="H18" s="184"/>
      <c r="I18" s="60"/>
      <c r="J18" s="59">
        <v>6000</v>
      </c>
      <c r="K18" s="908">
        <v>6000</v>
      </c>
      <c r="L18" s="909"/>
      <c r="M18" s="60"/>
      <c r="N18" s="438"/>
      <c r="O18" s="32"/>
      <c r="P18" s="32"/>
    </row>
    <row r="19" spans="1:16" ht="15.75">
      <c r="A19" s="249" t="s">
        <v>28</v>
      </c>
      <c r="B19" s="250"/>
      <c r="C19" s="250"/>
      <c r="D19" s="59"/>
      <c r="E19" s="59"/>
      <c r="F19" s="61"/>
      <c r="G19" s="125"/>
      <c r="H19" s="184"/>
      <c r="I19" s="60"/>
      <c r="J19" s="59"/>
      <c r="K19" s="61"/>
      <c r="L19" s="438"/>
      <c r="M19" s="60"/>
      <c r="N19" s="438"/>
      <c r="O19" s="32"/>
      <c r="P19" s="32"/>
    </row>
    <row r="20" spans="1:16" ht="15.75">
      <c r="A20" s="84" t="s">
        <v>138</v>
      </c>
      <c r="B20" s="128"/>
      <c r="C20" s="333"/>
      <c r="D20" s="76" t="s">
        <v>26</v>
      </c>
      <c r="E20" s="398"/>
      <c r="F20" s="399"/>
      <c r="G20" s="400"/>
      <c r="H20" s="401"/>
      <c r="I20" s="402"/>
      <c r="J20" s="398"/>
      <c r="K20" s="399"/>
      <c r="L20" s="403"/>
      <c r="M20" s="402"/>
      <c r="N20" s="403"/>
      <c r="O20" s="32"/>
      <c r="P20" s="32"/>
    </row>
    <row r="21" spans="1:16" ht="15.75">
      <c r="A21" s="950" t="s">
        <v>173</v>
      </c>
      <c r="B21" s="951"/>
      <c r="C21" s="952"/>
      <c r="D21" s="64" t="s">
        <v>30</v>
      </c>
      <c r="E21" s="59">
        <v>72</v>
      </c>
      <c r="F21" s="61"/>
      <c r="G21" s="125"/>
      <c r="H21" s="184">
        <v>72</v>
      </c>
      <c r="I21" s="60"/>
      <c r="J21" s="398">
        <v>15467.29</v>
      </c>
      <c r="K21" s="399"/>
      <c r="L21" s="403"/>
      <c r="M21" s="885">
        <v>15467.29</v>
      </c>
      <c r="N21" s="886"/>
      <c r="O21" s="32"/>
      <c r="P21" s="83"/>
    </row>
    <row r="22" spans="1:16" ht="15.75">
      <c r="A22" s="903" t="s">
        <v>171</v>
      </c>
      <c r="B22" s="904"/>
      <c r="C22" s="905"/>
      <c r="D22" s="59" t="s">
        <v>172</v>
      </c>
      <c r="E22" s="59">
        <v>72</v>
      </c>
      <c r="F22" s="61"/>
      <c r="G22" s="125"/>
      <c r="H22" s="184">
        <v>72</v>
      </c>
      <c r="I22" s="60"/>
      <c r="J22" s="59">
        <v>14400</v>
      </c>
      <c r="K22" s="61"/>
      <c r="L22" s="438"/>
      <c r="M22" s="908">
        <v>14400</v>
      </c>
      <c r="N22" s="909"/>
      <c r="O22" s="32"/>
      <c r="P22" s="32"/>
    </row>
    <row r="23" spans="1:16" ht="15.75">
      <c r="A23" s="391" t="s">
        <v>139</v>
      </c>
      <c r="B23" s="70"/>
      <c r="C23" s="70"/>
      <c r="D23" s="59"/>
      <c r="E23" s="79"/>
      <c r="F23" s="80"/>
      <c r="G23" s="392"/>
      <c r="H23" s="351"/>
      <c r="I23" s="76"/>
      <c r="J23" s="79"/>
      <c r="K23" s="80"/>
      <c r="L23" s="78"/>
      <c r="M23" s="437"/>
      <c r="N23" s="438"/>
      <c r="O23" s="32"/>
      <c r="P23" s="32"/>
    </row>
    <row r="24" spans="1:16" ht="15.75">
      <c r="A24" s="249" t="s">
        <v>67</v>
      </c>
      <c r="B24" s="250"/>
      <c r="C24" s="70"/>
      <c r="D24" s="59"/>
      <c r="E24" s="59"/>
      <c r="F24" s="61"/>
      <c r="G24" s="125"/>
      <c r="H24" s="184"/>
      <c r="I24" s="60"/>
      <c r="J24" s="59"/>
      <c r="K24" s="61"/>
      <c r="L24" s="438"/>
      <c r="M24" s="60"/>
      <c r="N24" s="438"/>
      <c r="O24" s="32"/>
      <c r="P24" s="32"/>
    </row>
    <row r="25" spans="1:16" ht="15.75" thickBot="1">
      <c r="A25" s="130"/>
      <c r="B25" s="88"/>
      <c r="C25" s="88"/>
      <c r="D25" s="89"/>
      <c r="E25" s="89"/>
      <c r="F25" s="134"/>
      <c r="G25" s="135"/>
      <c r="H25" s="353"/>
      <c r="I25" s="133"/>
      <c r="J25" s="89"/>
      <c r="K25" s="134"/>
      <c r="L25" s="132"/>
      <c r="M25" s="910"/>
      <c r="N25" s="911"/>
      <c r="O25" s="32"/>
      <c r="P25" s="32"/>
    </row>
    <row r="26" spans="1:16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.75">
      <c r="A27" s="83" t="s">
        <v>59</v>
      </c>
      <c r="B27" s="378" t="s">
        <v>60</v>
      </c>
      <c r="C27" s="83"/>
      <c r="D27" s="83"/>
      <c r="E27" s="83"/>
      <c r="F27" s="83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8" ht="15.75">
      <c r="A29" s="169" t="s">
        <v>140</v>
      </c>
      <c r="H29" t="s">
        <v>131</v>
      </c>
    </row>
    <row r="42" ht="15">
      <c r="C42" s="96"/>
    </row>
  </sheetData>
  <sheetProtection/>
  <mergeCells count="13">
    <mergeCell ref="M25:N25"/>
    <mergeCell ref="M11:N11"/>
    <mergeCell ref="K13:L13"/>
    <mergeCell ref="K8:L8"/>
    <mergeCell ref="M8:N8"/>
    <mergeCell ref="A21:C21"/>
    <mergeCell ref="M21:N21"/>
    <mergeCell ref="A22:C22"/>
    <mergeCell ref="M22:N22"/>
    <mergeCell ref="F10:G10"/>
    <mergeCell ref="K10:L10"/>
    <mergeCell ref="K11:L11"/>
    <mergeCell ref="K18:L18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25">
      <selection activeCell="R38" sqref="R38"/>
    </sheetView>
  </sheetViews>
  <sheetFormatPr defaultColWidth="9.140625" defaultRowHeight="15"/>
  <cols>
    <col min="3" max="3" width="23.7109375" style="0" customWidth="1"/>
    <col min="10" max="10" width="10.140625" style="0" customWidth="1"/>
    <col min="16" max="16" width="9.8515625" style="0" customWidth="1"/>
    <col min="18" max="18" width="10.28125" style="0" customWidth="1"/>
  </cols>
  <sheetData>
    <row r="1" spans="3:12" ht="21">
      <c r="C1" s="139"/>
      <c r="D1" s="2"/>
      <c r="E1" s="3" t="s">
        <v>36</v>
      </c>
      <c r="F1" s="3"/>
      <c r="G1" s="3"/>
      <c r="H1" s="3"/>
      <c r="I1" s="2"/>
      <c r="J1" s="2"/>
      <c r="K1" s="275"/>
      <c r="L1" s="274"/>
    </row>
    <row r="2" spans="3:13" ht="21">
      <c r="C2" s="356"/>
      <c r="D2" s="357"/>
      <c r="E2" s="362" t="s">
        <v>156</v>
      </c>
      <c r="F2" s="358"/>
      <c r="G2" s="358"/>
      <c r="H2" s="358"/>
      <c r="I2" s="275"/>
      <c r="J2" s="312"/>
      <c r="K2" s="312" t="s">
        <v>157</v>
      </c>
      <c r="L2" s="312"/>
      <c r="M2" s="50"/>
    </row>
    <row r="3" spans="3:13" ht="19.5" thickBot="1">
      <c r="C3" s="274"/>
      <c r="D3" s="275"/>
      <c r="E3" s="276"/>
      <c r="F3" s="276"/>
      <c r="G3" s="276"/>
      <c r="H3" s="276"/>
      <c r="I3" s="275"/>
      <c r="J3" s="312"/>
      <c r="K3" s="312"/>
      <c r="L3" s="312"/>
      <c r="M3" s="50"/>
    </row>
    <row r="4" spans="1:14" ht="16.5" thickBot="1">
      <c r="A4" s="11"/>
      <c r="B4" s="12"/>
      <c r="C4" s="12"/>
      <c r="D4" s="381"/>
      <c r="E4" s="14"/>
      <c r="F4" s="15"/>
      <c r="G4" s="15" t="s">
        <v>2</v>
      </c>
      <c r="H4" s="15"/>
      <c r="I4" s="16"/>
      <c r="J4" s="14"/>
      <c r="K4" s="15"/>
      <c r="L4" s="15" t="s">
        <v>55</v>
      </c>
      <c r="M4" s="15"/>
      <c r="N4" s="16"/>
    </row>
    <row r="5" spans="1:14" ht="15.75">
      <c r="A5" s="17" t="s">
        <v>3</v>
      </c>
      <c r="B5" s="204"/>
      <c r="C5" s="204"/>
      <c r="D5" s="205" t="s">
        <v>4</v>
      </c>
      <c r="E5" s="204" t="s">
        <v>5</v>
      </c>
      <c r="F5" s="197" t="s">
        <v>6</v>
      </c>
      <c r="G5" s="298"/>
      <c r="H5" s="198" t="s">
        <v>7</v>
      </c>
      <c r="I5" s="198"/>
      <c r="J5" s="199" t="s">
        <v>5</v>
      </c>
      <c r="K5" s="198" t="s">
        <v>6</v>
      </c>
      <c r="L5" s="198"/>
      <c r="M5" s="197" t="s">
        <v>7</v>
      </c>
      <c r="N5" s="298"/>
    </row>
    <row r="6" spans="1:14" ht="16.5" thickBot="1">
      <c r="A6" s="21"/>
      <c r="B6" s="208"/>
      <c r="C6" s="208"/>
      <c r="D6" s="209"/>
      <c r="E6" s="208"/>
      <c r="F6" s="207" t="s">
        <v>8</v>
      </c>
      <c r="G6" s="210"/>
      <c r="H6" s="208" t="s">
        <v>9</v>
      </c>
      <c r="I6" s="208"/>
      <c r="J6" s="209"/>
      <c r="K6" s="208" t="s">
        <v>8</v>
      </c>
      <c r="L6" s="208"/>
      <c r="M6" s="207" t="s">
        <v>9</v>
      </c>
      <c r="N6" s="210"/>
    </row>
    <row r="7" spans="1:14" ht="15">
      <c r="A7" s="383" t="s">
        <v>10</v>
      </c>
      <c r="B7" s="383"/>
      <c r="C7" s="393"/>
      <c r="D7" s="385" t="s">
        <v>39</v>
      </c>
      <c r="E7" s="146">
        <v>7696.5</v>
      </c>
      <c r="F7" s="446"/>
      <c r="G7" s="447"/>
      <c r="H7" s="146"/>
      <c r="I7" s="146"/>
      <c r="J7" s="109">
        <v>414637.06</v>
      </c>
      <c r="K7" s="989">
        <v>292816.55</v>
      </c>
      <c r="L7" s="990"/>
      <c r="M7" s="890">
        <v>121820.51</v>
      </c>
      <c r="N7" s="891"/>
    </row>
    <row r="8" spans="1:16" ht="15">
      <c r="A8" s="512" t="s">
        <v>12</v>
      </c>
      <c r="B8" s="513"/>
      <c r="C8" s="578"/>
      <c r="D8" s="536"/>
      <c r="E8" s="538"/>
      <c r="F8" s="556"/>
      <c r="G8" s="557"/>
      <c r="H8" s="538"/>
      <c r="I8" s="538"/>
      <c r="J8" s="536"/>
      <c r="K8" s="811"/>
      <c r="L8" s="811"/>
      <c r="M8" s="556"/>
      <c r="N8" s="578"/>
      <c r="O8" s="589"/>
      <c r="P8" s="589"/>
    </row>
    <row r="9" spans="1:16" ht="15.75">
      <c r="A9" s="656" t="s">
        <v>14</v>
      </c>
      <c r="B9" s="799"/>
      <c r="C9" s="565"/>
      <c r="D9" s="398" t="s">
        <v>15</v>
      </c>
      <c r="E9" s="402">
        <v>137.12</v>
      </c>
      <c r="F9" s="885">
        <v>137.12</v>
      </c>
      <c r="G9" s="886"/>
      <c r="H9" s="402"/>
      <c r="I9" s="402"/>
      <c r="J9" s="398">
        <v>18098.47</v>
      </c>
      <c r="K9" s="885">
        <v>18098.47</v>
      </c>
      <c r="L9" s="886"/>
      <c r="M9" s="517"/>
      <c r="N9" s="560"/>
      <c r="O9" s="601" t="s">
        <v>40</v>
      </c>
      <c r="P9" s="602">
        <v>19502.28</v>
      </c>
    </row>
    <row r="10" spans="1:16" ht="15.75">
      <c r="A10" s="656" t="s">
        <v>17</v>
      </c>
      <c r="B10" s="657"/>
      <c r="C10" s="658"/>
      <c r="D10" s="398"/>
      <c r="E10" s="402"/>
      <c r="F10" s="517"/>
      <c r="G10" s="518"/>
      <c r="H10" s="402"/>
      <c r="I10" s="402"/>
      <c r="J10" s="398">
        <v>279191.91</v>
      </c>
      <c r="K10" s="1003">
        <v>157371.4</v>
      </c>
      <c r="L10" s="1004"/>
      <c r="M10" s="885">
        <v>121820.51</v>
      </c>
      <c r="N10" s="886"/>
      <c r="O10" s="601" t="s">
        <v>57</v>
      </c>
      <c r="P10" s="602">
        <v>132336.92</v>
      </c>
    </row>
    <row r="11" spans="1:16" ht="16.5" thickBot="1">
      <c r="A11" s="659" t="s">
        <v>19</v>
      </c>
      <c r="B11" s="660"/>
      <c r="C11" s="661"/>
      <c r="D11" s="626"/>
      <c r="E11" s="662"/>
      <c r="F11" s="527"/>
      <c r="G11" s="528"/>
      <c r="H11" s="529"/>
      <c r="I11" s="530"/>
      <c r="J11" s="526">
        <v>117346.68</v>
      </c>
      <c r="K11" s="1001">
        <v>117346.68</v>
      </c>
      <c r="L11" s="1002"/>
      <c r="M11" s="527"/>
      <c r="N11" s="663"/>
      <c r="O11" s="603" t="s">
        <v>18</v>
      </c>
      <c r="P11" s="680">
        <v>18098.47</v>
      </c>
    </row>
    <row r="12" spans="1:16" ht="15.75">
      <c r="A12" s="532" t="s">
        <v>21</v>
      </c>
      <c r="B12" s="533"/>
      <c r="C12" s="533"/>
      <c r="D12" s="535"/>
      <c r="E12" s="535"/>
      <c r="F12" s="666"/>
      <c r="G12" s="543"/>
      <c r="H12" s="666"/>
      <c r="I12" s="666"/>
      <c r="J12" s="535"/>
      <c r="K12" s="877"/>
      <c r="L12" s="878"/>
      <c r="M12" s="542"/>
      <c r="N12" s="668"/>
      <c r="O12" s="601" t="s">
        <v>260</v>
      </c>
      <c r="P12" s="602">
        <v>214000.28</v>
      </c>
    </row>
    <row r="13" spans="1:17" ht="16.5" thickBot="1">
      <c r="A13" s="559" t="s">
        <v>43</v>
      </c>
      <c r="B13" s="522"/>
      <c r="C13" s="522"/>
      <c r="D13" s="398"/>
      <c r="E13" s="398"/>
      <c r="F13" s="402"/>
      <c r="G13" s="557"/>
      <c r="H13" s="538"/>
      <c r="I13" s="538"/>
      <c r="J13" s="536"/>
      <c r="K13" s="538"/>
      <c r="L13" s="538"/>
      <c r="M13" s="556"/>
      <c r="N13" s="578"/>
      <c r="O13" s="613" t="s">
        <v>22</v>
      </c>
      <c r="P13" s="525">
        <v>30699.11</v>
      </c>
      <c r="Q13">
        <v>39004.56</v>
      </c>
    </row>
    <row r="14" spans="1:19" ht="15.75">
      <c r="A14" s="553" t="s">
        <v>158</v>
      </c>
      <c r="B14" s="522"/>
      <c r="C14" s="522"/>
      <c r="D14" s="398" t="s">
        <v>33</v>
      </c>
      <c r="E14" s="398">
        <v>90</v>
      </c>
      <c r="F14" s="885">
        <v>90</v>
      </c>
      <c r="G14" s="886"/>
      <c r="H14" s="538"/>
      <c r="I14" s="538"/>
      <c r="J14" s="536">
        <v>62321.4</v>
      </c>
      <c r="K14" s="538"/>
      <c r="L14" s="538"/>
      <c r="M14" s="885">
        <v>62321.4</v>
      </c>
      <c r="N14" s="886"/>
      <c r="O14" s="601"/>
      <c r="P14" s="602">
        <f>SUM(P9:P13)</f>
        <v>414637.06</v>
      </c>
      <c r="R14">
        <f>P14-P11-29%</f>
        <v>396538.3</v>
      </c>
      <c r="S14" s="810">
        <v>0.295</v>
      </c>
    </row>
    <row r="15" spans="1:16" ht="15.75">
      <c r="A15" s="521" t="s">
        <v>44</v>
      </c>
      <c r="B15" s="671"/>
      <c r="C15" s="522"/>
      <c r="D15" s="398"/>
      <c r="E15" s="398"/>
      <c r="F15" s="538"/>
      <c r="G15" s="557"/>
      <c r="H15" s="538"/>
      <c r="I15" s="538"/>
      <c r="J15" s="536"/>
      <c r="K15" s="562"/>
      <c r="L15" s="538"/>
      <c r="M15" s="556"/>
      <c r="N15" s="578"/>
      <c r="O15" s="589"/>
      <c r="P15" s="589"/>
    </row>
    <row r="16" spans="1:16" ht="15.75">
      <c r="A16" s="564" t="s">
        <v>99</v>
      </c>
      <c r="B16" s="512"/>
      <c r="C16" s="513"/>
      <c r="D16" s="398" t="s">
        <v>51</v>
      </c>
      <c r="E16" s="398">
        <v>10</v>
      </c>
      <c r="F16" s="885">
        <v>10</v>
      </c>
      <c r="G16" s="886"/>
      <c r="H16" s="538"/>
      <c r="I16" s="538"/>
      <c r="J16" s="536">
        <v>10009</v>
      </c>
      <c r="K16" s="885">
        <v>10009</v>
      </c>
      <c r="L16" s="886"/>
      <c r="M16" s="556"/>
      <c r="N16" s="578"/>
      <c r="O16" s="589"/>
      <c r="P16" s="589"/>
    </row>
    <row r="17" spans="1:16" ht="15.75">
      <c r="A17" s="880" t="s">
        <v>302</v>
      </c>
      <c r="B17" s="881"/>
      <c r="C17" s="882"/>
      <c r="D17" s="516" t="s">
        <v>45</v>
      </c>
      <c r="E17" s="536">
        <v>2</v>
      </c>
      <c r="F17" s="885">
        <v>2</v>
      </c>
      <c r="G17" s="886"/>
      <c r="H17" s="538"/>
      <c r="I17" s="538"/>
      <c r="J17" s="536">
        <v>25000</v>
      </c>
      <c r="K17" s="885">
        <v>25000</v>
      </c>
      <c r="L17" s="886"/>
      <c r="M17" s="556"/>
      <c r="N17" s="578"/>
      <c r="O17" s="589"/>
      <c r="P17" s="589"/>
    </row>
    <row r="18" spans="1:18" ht="15.75">
      <c r="A18" s="521" t="s">
        <v>23</v>
      </c>
      <c r="B18" s="671"/>
      <c r="C18" s="522"/>
      <c r="D18" s="398"/>
      <c r="E18" s="536"/>
      <c r="F18" s="401"/>
      <c r="G18" s="518"/>
      <c r="H18" s="402"/>
      <c r="I18" s="402"/>
      <c r="J18" s="398"/>
      <c r="K18" s="401"/>
      <c r="L18" s="402"/>
      <c r="M18" s="512"/>
      <c r="N18" s="560"/>
      <c r="O18" s="589"/>
      <c r="P18" s="589"/>
      <c r="R18">
        <f>P14-J9-J10</f>
        <v>117346.68</v>
      </c>
    </row>
    <row r="19" spans="1:16" ht="15.75">
      <c r="A19" s="559" t="s">
        <v>24</v>
      </c>
      <c r="B19" s="673"/>
      <c r="C19" s="522"/>
      <c r="D19" s="398"/>
      <c r="E19" s="398"/>
      <c r="F19" s="562"/>
      <c r="G19" s="557"/>
      <c r="H19" s="538"/>
      <c r="I19" s="538"/>
      <c r="J19" s="536"/>
      <c r="K19" s="562"/>
      <c r="L19" s="538"/>
      <c r="M19" s="800"/>
      <c r="N19" s="578"/>
      <c r="O19" s="589"/>
      <c r="P19" s="589"/>
    </row>
    <row r="20" spans="1:16" ht="15.75">
      <c r="A20" s="564" t="s">
        <v>25</v>
      </c>
      <c r="B20" s="674"/>
      <c r="C20" s="812"/>
      <c r="D20" s="398" t="s">
        <v>45</v>
      </c>
      <c r="E20" s="536">
        <v>2</v>
      </c>
      <c r="F20" s="562">
        <v>2</v>
      </c>
      <c r="G20" s="557"/>
      <c r="H20" s="538"/>
      <c r="I20" s="538"/>
      <c r="J20" s="536">
        <v>12000</v>
      </c>
      <c r="K20" s="885">
        <v>12000</v>
      </c>
      <c r="L20" s="886"/>
      <c r="M20" s="800"/>
      <c r="N20" s="578"/>
      <c r="O20" s="589"/>
      <c r="P20" s="589"/>
    </row>
    <row r="21" spans="1:16" ht="15.75">
      <c r="A21" s="880" t="s">
        <v>300</v>
      </c>
      <c r="B21" s="881"/>
      <c r="C21" s="882"/>
      <c r="D21" s="536" t="s">
        <v>26</v>
      </c>
      <c r="E21" s="536">
        <v>10</v>
      </c>
      <c r="F21" s="885">
        <v>10</v>
      </c>
      <c r="G21" s="886"/>
      <c r="H21" s="402"/>
      <c r="I21" s="402"/>
      <c r="J21" s="398">
        <v>4850</v>
      </c>
      <c r="K21" s="885">
        <v>4850</v>
      </c>
      <c r="L21" s="886"/>
      <c r="M21" s="512"/>
      <c r="N21" s="560"/>
      <c r="O21" s="589"/>
      <c r="P21" s="589"/>
    </row>
    <row r="22" spans="1:16" ht="15.75">
      <c r="A22" s="880" t="s">
        <v>301</v>
      </c>
      <c r="B22" s="881"/>
      <c r="C22" s="882"/>
      <c r="D22" s="536" t="s">
        <v>26</v>
      </c>
      <c r="E22" s="536">
        <v>10</v>
      </c>
      <c r="F22" s="885">
        <v>10</v>
      </c>
      <c r="G22" s="886"/>
      <c r="H22" s="402"/>
      <c r="I22" s="402"/>
      <c r="J22" s="398">
        <v>3930</v>
      </c>
      <c r="K22" s="885">
        <v>3930</v>
      </c>
      <c r="L22" s="886"/>
      <c r="M22" s="512"/>
      <c r="N22" s="560"/>
      <c r="O22" s="589"/>
      <c r="P22" s="589"/>
    </row>
    <row r="23" spans="1:16" ht="15.75">
      <c r="A23" s="521" t="s">
        <v>27</v>
      </c>
      <c r="B23" s="671"/>
      <c r="C23" s="522"/>
      <c r="D23" s="536"/>
      <c r="E23" s="536"/>
      <c r="F23" s="562"/>
      <c r="G23" s="557"/>
      <c r="H23" s="538"/>
      <c r="I23" s="538"/>
      <c r="J23" s="536"/>
      <c r="K23" s="562"/>
      <c r="L23" s="538"/>
      <c r="M23" s="800"/>
      <c r="N23" s="578"/>
      <c r="O23" s="589"/>
      <c r="P23" s="589"/>
    </row>
    <row r="24" spans="1:17" ht="15.75">
      <c r="A24" s="546" t="s">
        <v>304</v>
      </c>
      <c r="B24" s="579"/>
      <c r="C24" s="579"/>
      <c r="D24" s="547" t="s">
        <v>26</v>
      </c>
      <c r="E24" s="547">
        <v>2</v>
      </c>
      <c r="F24" s="570">
        <v>2</v>
      </c>
      <c r="G24" s="576"/>
      <c r="H24" s="549"/>
      <c r="I24" s="549"/>
      <c r="J24" s="547">
        <v>10000</v>
      </c>
      <c r="K24" s="895">
        <v>10000</v>
      </c>
      <c r="L24" s="896"/>
      <c r="M24" s="813"/>
      <c r="N24" s="580"/>
      <c r="O24" s="589"/>
      <c r="P24" s="589"/>
      <c r="Q24" s="96"/>
    </row>
    <row r="25" spans="1:16" ht="15.75">
      <c r="A25" s="697" t="s">
        <v>303</v>
      </c>
      <c r="B25" s="633"/>
      <c r="C25" s="633"/>
      <c r="D25" s="516"/>
      <c r="E25" s="536"/>
      <c r="F25" s="562"/>
      <c r="G25" s="557"/>
      <c r="H25" s="538"/>
      <c r="I25" s="538"/>
      <c r="J25" s="536"/>
      <c r="K25" s="562"/>
      <c r="L25" s="538"/>
      <c r="M25" s="800"/>
      <c r="N25" s="578"/>
      <c r="O25" s="589"/>
      <c r="P25" s="589"/>
    </row>
    <row r="26" spans="1:16" ht="15.75">
      <c r="A26" s="676" t="s">
        <v>159</v>
      </c>
      <c r="B26" s="579"/>
      <c r="C26" s="677"/>
      <c r="D26" s="547"/>
      <c r="E26" s="398"/>
      <c r="F26" s="401"/>
      <c r="G26" s="518"/>
      <c r="H26" s="402"/>
      <c r="I26" s="402"/>
      <c r="J26" s="398"/>
      <c r="K26" s="401"/>
      <c r="L26" s="402"/>
      <c r="M26" s="512"/>
      <c r="N26" s="560"/>
      <c r="O26" s="589"/>
      <c r="P26" s="589"/>
    </row>
    <row r="27" spans="1:16" ht="15.75">
      <c r="A27" s="880" t="s">
        <v>173</v>
      </c>
      <c r="B27" s="881"/>
      <c r="C27" s="882"/>
      <c r="D27" s="518" t="s">
        <v>30</v>
      </c>
      <c r="E27" s="398">
        <v>144</v>
      </c>
      <c r="F27" s="401"/>
      <c r="G27" s="401"/>
      <c r="H27" s="885">
        <v>144</v>
      </c>
      <c r="I27" s="886"/>
      <c r="J27" s="538">
        <v>30699.11</v>
      </c>
      <c r="K27" s="558"/>
      <c r="L27" s="518"/>
      <c r="M27" s="885">
        <v>30699.11</v>
      </c>
      <c r="N27" s="886"/>
      <c r="O27" s="589"/>
      <c r="P27" s="589"/>
    </row>
    <row r="28" spans="1:16" ht="15.75">
      <c r="A28" s="880" t="s">
        <v>171</v>
      </c>
      <c r="B28" s="881"/>
      <c r="C28" s="882"/>
      <c r="D28" s="398" t="s">
        <v>172</v>
      </c>
      <c r="E28" s="398">
        <v>144</v>
      </c>
      <c r="F28" s="544"/>
      <c r="G28" s="557"/>
      <c r="H28" s="885">
        <v>144</v>
      </c>
      <c r="I28" s="886"/>
      <c r="J28" s="536">
        <v>28800</v>
      </c>
      <c r="K28" s="562"/>
      <c r="L28" s="538"/>
      <c r="M28" s="885">
        <v>28800</v>
      </c>
      <c r="N28" s="886"/>
      <c r="O28" s="589"/>
      <c r="P28" s="589"/>
    </row>
    <row r="29" spans="1:16" ht="15.75">
      <c r="A29" s="521" t="s">
        <v>67</v>
      </c>
      <c r="B29" s="522"/>
      <c r="C29" s="522"/>
      <c r="D29" s="398"/>
      <c r="E29" s="814"/>
      <c r="F29" s="577"/>
      <c r="G29" s="578"/>
      <c r="H29" s="577"/>
      <c r="I29" s="577"/>
      <c r="J29" s="815"/>
      <c r="K29" s="562"/>
      <c r="L29" s="577"/>
      <c r="M29" s="800"/>
      <c r="N29" s="578"/>
      <c r="O29" s="589"/>
      <c r="P29" s="589"/>
    </row>
    <row r="30" spans="1:16" ht="15.75">
      <c r="A30" s="676" t="s">
        <v>305</v>
      </c>
      <c r="B30" s="579"/>
      <c r="C30" s="579"/>
      <c r="D30" s="547"/>
      <c r="E30" s="679"/>
      <c r="F30" s="587"/>
      <c r="G30" s="771"/>
      <c r="H30" s="587"/>
      <c r="I30" s="587"/>
      <c r="J30" s="816"/>
      <c r="K30" s="582"/>
      <c r="L30" s="587"/>
      <c r="M30" s="731"/>
      <c r="N30" s="771"/>
      <c r="O30" s="589"/>
      <c r="P30" s="589"/>
    </row>
    <row r="31" spans="1:16" ht="16.5" thickBot="1">
      <c r="A31" s="735" t="s">
        <v>32</v>
      </c>
      <c r="B31" s="736"/>
      <c r="C31" s="736"/>
      <c r="D31" s="626" t="s">
        <v>33</v>
      </c>
      <c r="E31" s="626">
        <v>80</v>
      </c>
      <c r="F31" s="628"/>
      <c r="G31" s="629"/>
      <c r="H31" s="628">
        <v>80</v>
      </c>
      <c r="I31" s="662"/>
      <c r="J31" s="626">
        <v>91582.4</v>
      </c>
      <c r="K31" s="893">
        <v>91582.4</v>
      </c>
      <c r="L31" s="894"/>
      <c r="M31" s="817"/>
      <c r="N31" s="625"/>
      <c r="O31" s="589"/>
      <c r="P31" s="589"/>
    </row>
    <row r="32" spans="1:16" ht="15.75">
      <c r="A32" s="588"/>
      <c r="B32" s="587"/>
      <c r="C32" s="587"/>
      <c r="D32" s="680"/>
      <c r="E32" s="680"/>
      <c r="F32" s="582"/>
      <c r="G32" s="680"/>
      <c r="H32" s="582"/>
      <c r="I32" s="680"/>
      <c r="J32" s="680"/>
      <c r="K32" s="912"/>
      <c r="L32" s="912"/>
      <c r="M32" s="912"/>
      <c r="N32" s="912"/>
      <c r="O32" s="589"/>
      <c r="P32" s="589"/>
    </row>
    <row r="33" spans="1:16" ht="15.75">
      <c r="A33" s="587" t="s">
        <v>59</v>
      </c>
      <c r="B33" s="588" t="s">
        <v>60</v>
      </c>
      <c r="C33" s="587"/>
      <c r="D33" s="587"/>
      <c r="E33" s="587"/>
      <c r="F33" s="587"/>
      <c r="G33" s="589"/>
      <c r="H33" s="589"/>
      <c r="I33" s="589"/>
      <c r="J33" s="589"/>
      <c r="K33" s="589"/>
      <c r="L33" s="589"/>
      <c r="M33" s="589"/>
      <c r="N33" s="589"/>
      <c r="O33" s="589"/>
      <c r="P33" s="589"/>
    </row>
    <row r="34" spans="1:16" ht="15.75">
      <c r="A34" s="587"/>
      <c r="B34" s="588"/>
      <c r="C34" s="587"/>
      <c r="D34" s="587"/>
      <c r="E34" s="587"/>
      <c r="F34" s="587"/>
      <c r="G34" s="589"/>
      <c r="H34" s="589"/>
      <c r="I34" s="589"/>
      <c r="J34" s="589"/>
      <c r="K34" s="589"/>
      <c r="L34" s="589"/>
      <c r="M34" s="589"/>
      <c r="N34" s="589"/>
      <c r="O34" s="589"/>
      <c r="P34" s="589"/>
    </row>
    <row r="35" spans="1:16" ht="15">
      <c r="A35" s="589" t="s">
        <v>150</v>
      </c>
      <c r="B35" s="589"/>
      <c r="C35" s="589" t="s">
        <v>151</v>
      </c>
      <c r="D35" s="589"/>
      <c r="E35" s="589"/>
      <c r="F35" s="589"/>
      <c r="G35" s="589"/>
      <c r="H35" s="589"/>
      <c r="I35" s="589" t="s">
        <v>160</v>
      </c>
      <c r="J35" s="589"/>
      <c r="K35" s="589"/>
      <c r="L35" s="589"/>
      <c r="M35" s="589"/>
      <c r="N35" s="589"/>
      <c r="O35" s="589"/>
      <c r="P35" s="589"/>
    </row>
    <row r="36" spans="1:16" ht="15">
      <c r="A36" s="589"/>
      <c r="B36" s="589"/>
      <c r="C36" s="589"/>
      <c r="D36" s="589"/>
      <c r="E36" s="589"/>
      <c r="F36" s="589"/>
      <c r="G36" s="589"/>
      <c r="H36" s="589"/>
      <c r="I36" s="589"/>
      <c r="J36" s="589"/>
      <c r="K36" s="589"/>
      <c r="L36" s="589"/>
      <c r="M36" s="589"/>
      <c r="N36" s="589"/>
      <c r="O36" s="589"/>
      <c r="P36" s="589"/>
    </row>
    <row r="37" spans="1:16" ht="15">
      <c r="A37" s="589"/>
      <c r="B37" s="589"/>
      <c r="C37" s="589"/>
      <c r="D37" s="589"/>
      <c r="E37" s="589"/>
      <c r="F37" s="589"/>
      <c r="G37" s="589"/>
      <c r="H37" s="589"/>
      <c r="I37" s="589"/>
      <c r="J37" s="589"/>
      <c r="K37" s="589"/>
      <c r="L37" s="589"/>
      <c r="M37" s="589"/>
      <c r="N37" s="589"/>
      <c r="O37" s="589"/>
      <c r="P37" s="589"/>
    </row>
    <row r="38" spans="1:16" ht="15">
      <c r="A38" s="589"/>
      <c r="B38" s="589"/>
      <c r="C38" s="589"/>
      <c r="D38" s="589"/>
      <c r="E38" s="589"/>
      <c r="F38" s="589"/>
      <c r="G38" s="589"/>
      <c r="H38" s="589"/>
      <c r="I38" s="589"/>
      <c r="J38" s="589"/>
      <c r="K38" s="589"/>
      <c r="L38" s="589"/>
      <c r="M38" s="589"/>
      <c r="N38" s="589"/>
      <c r="O38" s="589"/>
      <c r="P38" s="589"/>
    </row>
  </sheetData>
  <sheetProtection/>
  <mergeCells count="32">
    <mergeCell ref="F9:G9"/>
    <mergeCell ref="A17:C17"/>
    <mergeCell ref="A28:C28"/>
    <mergeCell ref="H28:I28"/>
    <mergeCell ref="K10:L10"/>
    <mergeCell ref="A27:C27"/>
    <mergeCell ref="H27:I27"/>
    <mergeCell ref="A21:C21"/>
    <mergeCell ref="A22:C22"/>
    <mergeCell ref="M32:N32"/>
    <mergeCell ref="M14:N14"/>
    <mergeCell ref="F16:G16"/>
    <mergeCell ref="F14:G14"/>
    <mergeCell ref="F21:G21"/>
    <mergeCell ref="F22:G22"/>
    <mergeCell ref="K21:L21"/>
    <mergeCell ref="K22:L22"/>
    <mergeCell ref="K20:L20"/>
    <mergeCell ref="K16:L16"/>
    <mergeCell ref="M28:N28"/>
    <mergeCell ref="F17:G17"/>
    <mergeCell ref="K17:L17"/>
    <mergeCell ref="K24:L24"/>
    <mergeCell ref="K32:L32"/>
    <mergeCell ref="K31:L31"/>
    <mergeCell ref="M27:N27"/>
    <mergeCell ref="M10:N10"/>
    <mergeCell ref="K11:L11"/>
    <mergeCell ref="K12:L12"/>
    <mergeCell ref="K7:L7"/>
    <mergeCell ref="M7:N7"/>
    <mergeCell ref="K9:L9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8"/>
  <sheetViews>
    <sheetView zoomScalePageLayoutView="0" workbookViewId="0" topLeftCell="A25">
      <selection activeCell="A39" sqref="A39:IV44"/>
    </sheetView>
  </sheetViews>
  <sheetFormatPr defaultColWidth="9.140625" defaultRowHeight="15"/>
  <cols>
    <col min="3" max="3" width="23.7109375" style="0" customWidth="1"/>
    <col min="10" max="10" width="10.28125" style="0" customWidth="1"/>
  </cols>
  <sheetData>
    <row r="2" spans="3:12" ht="21">
      <c r="C2" s="1"/>
      <c r="D2" s="2"/>
      <c r="E2" s="3" t="s">
        <v>36</v>
      </c>
      <c r="F2" s="3"/>
      <c r="G2" s="3"/>
      <c r="H2" s="3"/>
      <c r="I2" s="2"/>
      <c r="J2" s="2"/>
      <c r="K2" s="4"/>
      <c r="L2" s="4"/>
    </row>
    <row r="3" spans="3:13" ht="21.75" thickBot="1">
      <c r="C3" s="5"/>
      <c r="D3" s="6" t="s">
        <v>0</v>
      </c>
      <c r="E3" s="7" t="s">
        <v>48</v>
      </c>
      <c r="F3" s="7"/>
      <c r="G3" s="7"/>
      <c r="H3" s="7"/>
      <c r="I3" s="6"/>
      <c r="J3" s="8"/>
      <c r="K3" s="9"/>
      <c r="L3" s="9"/>
      <c r="M3" s="10"/>
    </row>
    <row r="4" spans="1:14" ht="15.75">
      <c r="A4" s="211"/>
      <c r="B4" s="417"/>
      <c r="C4" s="417"/>
      <c r="D4" s="418"/>
      <c r="E4" s="179"/>
      <c r="F4" s="419"/>
      <c r="G4" s="419" t="s">
        <v>2</v>
      </c>
      <c r="H4" s="419"/>
      <c r="I4" s="420"/>
      <c r="J4" s="179"/>
      <c r="K4" s="419"/>
      <c r="L4" s="419"/>
      <c r="M4" s="419"/>
      <c r="N4" s="420"/>
    </row>
    <row r="5" spans="1:14" ht="15.75">
      <c r="A5" s="39" t="s">
        <v>3</v>
      </c>
      <c r="B5" s="421"/>
      <c r="C5" s="421"/>
      <c r="D5" s="422" t="s">
        <v>4</v>
      </c>
      <c r="E5" s="422" t="s">
        <v>5</v>
      </c>
      <c r="F5" s="39" t="s">
        <v>6</v>
      </c>
      <c r="G5" s="423"/>
      <c r="H5" s="421" t="s">
        <v>7</v>
      </c>
      <c r="I5" s="421"/>
      <c r="J5" s="422" t="s">
        <v>5</v>
      </c>
      <c r="K5" s="39" t="s">
        <v>6</v>
      </c>
      <c r="L5" s="423"/>
      <c r="M5" s="421" t="s">
        <v>7</v>
      </c>
      <c r="N5" s="423"/>
    </row>
    <row r="6" spans="1:14" ht="16.5" thickBot="1">
      <c r="A6" s="47"/>
      <c r="B6" s="424"/>
      <c r="C6" s="424"/>
      <c r="D6" s="425"/>
      <c r="E6" s="425"/>
      <c r="F6" s="47" t="s">
        <v>8</v>
      </c>
      <c r="G6" s="426"/>
      <c r="H6" s="424" t="s">
        <v>9</v>
      </c>
      <c r="I6" s="424"/>
      <c r="J6" s="425"/>
      <c r="K6" s="47" t="s">
        <v>8</v>
      </c>
      <c r="L6" s="426"/>
      <c r="M6" s="424" t="s">
        <v>9</v>
      </c>
      <c r="N6" s="426"/>
    </row>
    <row r="7" spans="1:15" ht="15">
      <c r="A7" s="25" t="s">
        <v>10</v>
      </c>
      <c r="B7" s="26"/>
      <c r="C7" s="26"/>
      <c r="D7" s="27" t="s">
        <v>11</v>
      </c>
      <c r="E7" s="28">
        <v>1570.5</v>
      </c>
      <c r="F7" s="29"/>
      <c r="G7" s="30"/>
      <c r="H7" s="31"/>
      <c r="I7" s="31"/>
      <c r="J7" s="427">
        <v>51085.5</v>
      </c>
      <c r="K7" s="890">
        <v>43085.5</v>
      </c>
      <c r="L7" s="891"/>
      <c r="M7" s="890">
        <v>8000</v>
      </c>
      <c r="N7" s="891"/>
      <c r="O7" s="32"/>
    </row>
    <row r="8" spans="1:16" ht="15">
      <c r="A8" s="512" t="s">
        <v>12</v>
      </c>
      <c r="B8" s="513"/>
      <c r="C8" s="513"/>
      <c r="D8" s="398"/>
      <c r="E8" s="398"/>
      <c r="F8" s="517"/>
      <c r="G8" s="518"/>
      <c r="H8" s="402"/>
      <c r="I8" s="402"/>
      <c r="J8" s="398"/>
      <c r="K8" s="517"/>
      <c r="L8" s="518"/>
      <c r="M8" s="517"/>
      <c r="N8" s="518"/>
      <c r="O8" s="589"/>
      <c r="P8" s="32"/>
    </row>
    <row r="9" spans="1:16" ht="15.75">
      <c r="A9" s="695" t="s">
        <v>14</v>
      </c>
      <c r="B9" s="633"/>
      <c r="C9" s="633"/>
      <c r="D9" s="516" t="s">
        <v>15</v>
      </c>
      <c r="E9" s="516">
        <v>50.98</v>
      </c>
      <c r="F9" s="885">
        <v>50.98</v>
      </c>
      <c r="G9" s="886"/>
      <c r="H9" s="680"/>
      <c r="I9" s="680"/>
      <c r="J9" s="516">
        <v>6728.85</v>
      </c>
      <c r="K9" s="895">
        <v>6728.85</v>
      </c>
      <c r="L9" s="896"/>
      <c r="M9" s="575"/>
      <c r="N9" s="520"/>
      <c r="O9" s="589" t="s">
        <v>49</v>
      </c>
      <c r="P9" s="488">
        <v>7921.32</v>
      </c>
    </row>
    <row r="10" spans="1:16" ht="15.75">
      <c r="A10" s="521" t="s">
        <v>17</v>
      </c>
      <c r="B10" s="522"/>
      <c r="C10" s="522"/>
      <c r="D10" s="398"/>
      <c r="E10" s="398"/>
      <c r="F10" s="517"/>
      <c r="G10" s="518"/>
      <c r="H10" s="402"/>
      <c r="I10" s="402"/>
      <c r="J10" s="398">
        <v>29000</v>
      </c>
      <c r="K10" s="885">
        <v>21000</v>
      </c>
      <c r="L10" s="886"/>
      <c r="M10" s="885">
        <v>8000</v>
      </c>
      <c r="N10" s="886"/>
      <c r="O10" s="589" t="s">
        <v>16</v>
      </c>
      <c r="P10" s="488">
        <v>63182.28</v>
      </c>
    </row>
    <row r="11" spans="1:17" ht="16.5" thickBot="1">
      <c r="A11" s="524" t="s">
        <v>19</v>
      </c>
      <c r="B11" s="525"/>
      <c r="C11" s="525"/>
      <c r="D11" s="526"/>
      <c r="E11" s="526"/>
      <c r="F11" s="527"/>
      <c r="G11" s="528"/>
      <c r="H11" s="529"/>
      <c r="I11" s="529"/>
      <c r="J11" s="526">
        <v>15356.65</v>
      </c>
      <c r="K11" s="893">
        <v>15356.65</v>
      </c>
      <c r="L11" s="894"/>
      <c r="M11" s="527"/>
      <c r="N11" s="528"/>
      <c r="O11" s="589" t="s">
        <v>18</v>
      </c>
      <c r="P11" s="95">
        <v>6728.85</v>
      </c>
      <c r="Q11" s="96"/>
    </row>
    <row r="12" spans="1:18" ht="15.75">
      <c r="A12" s="559" t="s">
        <v>21</v>
      </c>
      <c r="B12" s="554"/>
      <c r="C12" s="554"/>
      <c r="D12" s="536"/>
      <c r="E12" s="536"/>
      <c r="F12" s="556"/>
      <c r="G12" s="557"/>
      <c r="H12" s="538"/>
      <c r="I12" s="538"/>
      <c r="J12" s="556"/>
      <c r="K12" s="877"/>
      <c r="L12" s="878"/>
      <c r="M12" s="556"/>
      <c r="N12" s="557"/>
      <c r="O12" s="589" t="s">
        <v>273</v>
      </c>
      <c r="P12" s="488">
        <v>26746.95</v>
      </c>
      <c r="R12" t="s">
        <v>0</v>
      </c>
    </row>
    <row r="13" spans="1:17" ht="16.5" thickBot="1">
      <c r="A13" s="521" t="s">
        <v>50</v>
      </c>
      <c r="B13" s="522"/>
      <c r="C13" s="522"/>
      <c r="D13" s="398"/>
      <c r="E13" s="398"/>
      <c r="F13" s="517"/>
      <c r="G13" s="518"/>
      <c r="H13" s="402"/>
      <c r="I13" s="402"/>
      <c r="J13" s="517"/>
      <c r="K13" s="399"/>
      <c r="L13" s="400"/>
      <c r="M13" s="517"/>
      <c r="N13" s="518"/>
      <c r="O13" s="696" t="s">
        <v>22</v>
      </c>
      <c r="P13" s="88"/>
      <c r="Q13">
        <v>11882.04</v>
      </c>
    </row>
    <row r="14" spans="1:18" ht="15.75">
      <c r="A14" s="695" t="s">
        <v>44</v>
      </c>
      <c r="B14" s="633"/>
      <c r="C14" s="633"/>
      <c r="D14" s="516"/>
      <c r="E14" s="516"/>
      <c r="F14" s="571"/>
      <c r="G14" s="520"/>
      <c r="H14" s="680"/>
      <c r="I14" s="680"/>
      <c r="J14" s="571"/>
      <c r="K14" s="572"/>
      <c r="L14" s="581"/>
      <c r="M14" s="571"/>
      <c r="N14" s="520"/>
      <c r="O14" s="589"/>
      <c r="P14" s="488">
        <v>51085.5</v>
      </c>
      <c r="R14" t="s">
        <v>215</v>
      </c>
    </row>
    <row r="15" spans="1:16" ht="15.75">
      <c r="A15" s="521" t="s">
        <v>23</v>
      </c>
      <c r="B15" s="522"/>
      <c r="C15" s="522"/>
      <c r="D15" s="398"/>
      <c r="E15" s="398"/>
      <c r="F15" s="517"/>
      <c r="G15" s="518"/>
      <c r="H15" s="402"/>
      <c r="I15" s="402"/>
      <c r="J15" s="517"/>
      <c r="K15" s="399"/>
      <c r="L15" s="400"/>
      <c r="M15" s="517"/>
      <c r="N15" s="518"/>
      <c r="O15" s="587"/>
      <c r="P15" s="83"/>
    </row>
    <row r="16" spans="1:16" ht="15.75">
      <c r="A16" s="741" t="s">
        <v>24</v>
      </c>
      <c r="B16" s="522"/>
      <c r="C16" s="522"/>
      <c r="D16" s="398"/>
      <c r="E16" s="398"/>
      <c r="F16" s="517"/>
      <c r="G16" s="518"/>
      <c r="H16" s="402"/>
      <c r="I16" s="402"/>
      <c r="J16" s="517"/>
      <c r="K16" s="399"/>
      <c r="L16" s="400"/>
      <c r="M16" s="517"/>
      <c r="N16" s="518"/>
      <c r="O16" s="587"/>
      <c r="P16" s="83"/>
    </row>
    <row r="17" spans="1:16" ht="15.75">
      <c r="A17" s="564" t="s">
        <v>25</v>
      </c>
      <c r="B17" s="513"/>
      <c r="C17" s="513"/>
      <c r="D17" s="398" t="s">
        <v>45</v>
      </c>
      <c r="E17" s="398">
        <v>1</v>
      </c>
      <c r="F17" s="885">
        <v>1</v>
      </c>
      <c r="G17" s="886"/>
      <c r="H17" s="402"/>
      <c r="I17" s="402"/>
      <c r="J17" s="517">
        <v>6000</v>
      </c>
      <c r="K17" s="885">
        <v>6000</v>
      </c>
      <c r="L17" s="886"/>
      <c r="M17" s="885"/>
      <c r="N17" s="886"/>
      <c r="O17" s="587"/>
      <c r="P17" s="83"/>
    </row>
    <row r="18" spans="1:16" ht="15.75">
      <c r="A18" s="566" t="s">
        <v>188</v>
      </c>
      <c r="B18" s="677"/>
      <c r="C18" s="677"/>
      <c r="D18" s="547" t="s">
        <v>45</v>
      </c>
      <c r="E18" s="547">
        <v>1</v>
      </c>
      <c r="F18" s="895">
        <v>1</v>
      </c>
      <c r="G18" s="896"/>
      <c r="H18" s="895">
        <v>1</v>
      </c>
      <c r="I18" s="896"/>
      <c r="J18" s="547">
        <v>11750</v>
      </c>
      <c r="K18" s="895">
        <v>15000</v>
      </c>
      <c r="L18" s="896"/>
      <c r="M18" s="569">
        <v>9236</v>
      </c>
      <c r="N18" s="752"/>
      <c r="O18" s="587"/>
      <c r="P18" s="96"/>
    </row>
    <row r="19" spans="1:16" ht="15.75">
      <c r="A19" s="697" t="s">
        <v>281</v>
      </c>
      <c r="B19" s="587"/>
      <c r="C19" s="587"/>
      <c r="D19" s="516"/>
      <c r="E19" s="516"/>
      <c r="F19" s="571"/>
      <c r="G19" s="520"/>
      <c r="H19" s="680"/>
      <c r="I19" s="680"/>
      <c r="J19" s="571"/>
      <c r="K19" s="571"/>
      <c r="L19" s="520"/>
      <c r="M19" s="571"/>
      <c r="N19" s="520"/>
      <c r="O19" s="587"/>
      <c r="P19" s="96"/>
    </row>
    <row r="20" spans="1:16" ht="15.75">
      <c r="A20" s="897" t="s">
        <v>280</v>
      </c>
      <c r="B20" s="898"/>
      <c r="C20" s="899"/>
      <c r="D20" s="536"/>
      <c r="E20" s="536"/>
      <c r="F20" s="556"/>
      <c r="G20" s="557"/>
      <c r="H20" s="538"/>
      <c r="I20" s="538"/>
      <c r="J20" s="556"/>
      <c r="K20" s="556"/>
      <c r="L20" s="557"/>
      <c r="M20" s="556"/>
      <c r="N20" s="557"/>
      <c r="O20" s="587"/>
      <c r="P20" s="96"/>
    </row>
    <row r="21" spans="1:20" ht="15.75">
      <c r="A21" s="521" t="s">
        <v>27</v>
      </c>
      <c r="B21" s="522"/>
      <c r="C21" s="522"/>
      <c r="D21" s="398"/>
      <c r="E21" s="398"/>
      <c r="F21" s="517"/>
      <c r="G21" s="518"/>
      <c r="H21" s="402"/>
      <c r="I21" s="402"/>
      <c r="J21" s="556"/>
      <c r="K21" s="561"/>
      <c r="L21" s="754"/>
      <c r="M21" s="556"/>
      <c r="N21" s="518"/>
      <c r="O21" s="587"/>
      <c r="P21" s="96"/>
      <c r="S21" s="96"/>
      <c r="T21" s="96"/>
    </row>
    <row r="22" spans="1:16" ht="15.75">
      <c r="A22" s="676" t="s">
        <v>31</v>
      </c>
      <c r="B22" s="579"/>
      <c r="C22" s="677"/>
      <c r="D22" s="398"/>
      <c r="E22" s="398"/>
      <c r="F22" s="517"/>
      <c r="G22" s="518"/>
      <c r="H22" s="402"/>
      <c r="I22" s="402"/>
      <c r="J22" s="556"/>
      <c r="K22" s="561"/>
      <c r="L22" s="754"/>
      <c r="M22" s="556"/>
      <c r="N22" s="518"/>
      <c r="O22" s="587"/>
      <c r="P22" s="96"/>
    </row>
    <row r="23" spans="1:16" ht="15.75">
      <c r="A23" s="521" t="s">
        <v>28</v>
      </c>
      <c r="B23" s="522"/>
      <c r="C23" s="522"/>
      <c r="D23" s="398"/>
      <c r="E23" s="398"/>
      <c r="F23" s="517"/>
      <c r="G23" s="518"/>
      <c r="H23" s="402"/>
      <c r="I23" s="402"/>
      <c r="J23" s="517"/>
      <c r="K23" s="399"/>
      <c r="L23" s="400"/>
      <c r="M23" s="517"/>
      <c r="N23" s="518"/>
      <c r="O23" s="587"/>
      <c r="P23" s="96"/>
    </row>
    <row r="24" spans="1:16" ht="15.75">
      <c r="A24" s="880" t="s">
        <v>171</v>
      </c>
      <c r="B24" s="881"/>
      <c r="C24" s="882"/>
      <c r="D24" s="398" t="s">
        <v>172</v>
      </c>
      <c r="E24" s="398">
        <v>40</v>
      </c>
      <c r="F24" s="399"/>
      <c r="G24" s="518"/>
      <c r="H24" s="885">
        <v>40</v>
      </c>
      <c r="I24" s="886"/>
      <c r="J24" s="398">
        <v>8000</v>
      </c>
      <c r="K24" s="399"/>
      <c r="L24" s="518"/>
      <c r="M24" s="895">
        <v>8000</v>
      </c>
      <c r="N24" s="896"/>
      <c r="O24" s="582"/>
      <c r="P24" s="96"/>
    </row>
    <row r="25" spans="1:16" ht="16.5" thickBot="1">
      <c r="A25" s="755" t="s">
        <v>187</v>
      </c>
      <c r="B25" s="736"/>
      <c r="C25" s="624"/>
      <c r="D25" s="626" t="s">
        <v>45</v>
      </c>
      <c r="E25" s="626">
        <v>1</v>
      </c>
      <c r="F25" s="893">
        <v>1</v>
      </c>
      <c r="G25" s="894"/>
      <c r="H25" s="662"/>
      <c r="I25" s="662"/>
      <c r="J25" s="756">
        <v>3250</v>
      </c>
      <c r="K25" s="627"/>
      <c r="L25" s="757"/>
      <c r="M25" s="531"/>
      <c r="N25" s="629"/>
      <c r="O25" s="680"/>
      <c r="P25" s="96"/>
    </row>
    <row r="26" spans="1:16" ht="15">
      <c r="A26" s="587"/>
      <c r="B26" s="587"/>
      <c r="C26" s="587"/>
      <c r="D26" s="680"/>
      <c r="E26" s="680"/>
      <c r="F26" s="680"/>
      <c r="G26" s="680"/>
      <c r="H26" s="680"/>
      <c r="I26" s="680"/>
      <c r="J26" s="680"/>
      <c r="K26" s="892"/>
      <c r="L26" s="892"/>
      <c r="M26" s="892"/>
      <c r="N26" s="892"/>
      <c r="O26" s="680"/>
      <c r="P26" s="96"/>
    </row>
    <row r="27" spans="1:16" ht="15">
      <c r="A27" s="587"/>
      <c r="B27" s="587"/>
      <c r="C27" s="587"/>
      <c r="D27" s="680"/>
      <c r="E27" s="680"/>
      <c r="F27" s="680"/>
      <c r="G27" s="680"/>
      <c r="H27" s="680"/>
      <c r="I27" s="680"/>
      <c r="J27" s="634"/>
      <c r="K27" s="680"/>
      <c r="L27" s="680"/>
      <c r="M27" s="680"/>
      <c r="N27" s="680"/>
      <c r="O27" s="680"/>
      <c r="P27" s="96"/>
    </row>
    <row r="28" ht="15">
      <c r="A28" t="s">
        <v>35</v>
      </c>
    </row>
    <row r="30" ht="15">
      <c r="A30" t="s">
        <v>52</v>
      </c>
    </row>
    <row r="38" ht="15">
      <c r="Q38" t="s">
        <v>0</v>
      </c>
    </row>
  </sheetData>
  <sheetProtection/>
  <mergeCells count="21">
    <mergeCell ref="F25:G25"/>
    <mergeCell ref="F9:G9"/>
    <mergeCell ref="K9:L9"/>
    <mergeCell ref="F18:G18"/>
    <mergeCell ref="F17:G17"/>
    <mergeCell ref="K17:L17"/>
    <mergeCell ref="K12:L12"/>
    <mergeCell ref="A24:C24"/>
    <mergeCell ref="H24:I24"/>
    <mergeCell ref="K18:L18"/>
    <mergeCell ref="M24:N24"/>
    <mergeCell ref="A20:C20"/>
    <mergeCell ref="H18:I18"/>
    <mergeCell ref="M7:N7"/>
    <mergeCell ref="K7:L7"/>
    <mergeCell ref="M26:N26"/>
    <mergeCell ref="M10:N10"/>
    <mergeCell ref="K10:L10"/>
    <mergeCell ref="K26:L26"/>
    <mergeCell ref="K11:L11"/>
    <mergeCell ref="M17:N17"/>
  </mergeCells>
  <printOptions/>
  <pageMargins left="0.25" right="0.25" top="0.75" bottom="0.75" header="0.3" footer="0.3"/>
  <pageSetup horizontalDpi="180" verticalDpi="18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T31"/>
  <sheetViews>
    <sheetView zoomScalePageLayoutView="0" workbookViewId="0" topLeftCell="A28">
      <selection activeCell="Q31" sqref="Q31"/>
    </sheetView>
  </sheetViews>
  <sheetFormatPr defaultColWidth="9.140625" defaultRowHeight="15"/>
  <cols>
    <col min="3" max="3" width="23.7109375" style="0" customWidth="1"/>
    <col min="10" max="10" width="10.28125" style="0" customWidth="1"/>
    <col min="15" max="15" width="9.7109375" style="0" customWidth="1"/>
    <col min="16" max="16" width="10.00390625" style="0" customWidth="1"/>
  </cols>
  <sheetData>
    <row r="2" spans="3:12" ht="21">
      <c r="C2" s="139"/>
      <c r="D2" s="2"/>
      <c r="E2" s="3" t="s">
        <v>36</v>
      </c>
      <c r="F2" s="3"/>
      <c r="G2" s="3"/>
      <c r="H2" s="3"/>
      <c r="I2" s="2"/>
      <c r="J2" s="2"/>
      <c r="K2" s="310"/>
      <c r="L2" s="274"/>
    </row>
    <row r="3" spans="3:13" ht="21">
      <c r="C3" s="356"/>
      <c r="D3" s="357"/>
      <c r="E3" s="362" t="s">
        <v>161</v>
      </c>
      <c r="F3" s="358"/>
      <c r="G3" s="358"/>
      <c r="H3" s="358"/>
      <c r="I3" s="310"/>
      <c r="J3" s="379"/>
      <c r="K3" s="379" t="s">
        <v>81</v>
      </c>
      <c r="L3" s="312"/>
      <c r="M3" s="50"/>
    </row>
    <row r="4" spans="3:13" ht="19.5" thickBot="1">
      <c r="C4" s="380"/>
      <c r="D4" s="310"/>
      <c r="E4" s="311"/>
      <c r="F4" s="311"/>
      <c r="G4" s="311"/>
      <c r="H4" s="311"/>
      <c r="I4" s="310"/>
      <c r="J4" s="379"/>
      <c r="K4" s="379"/>
      <c r="L4" s="312"/>
      <c r="M4" s="50"/>
    </row>
    <row r="5" spans="1:14" ht="16.5" thickBot="1">
      <c r="A5" s="211"/>
      <c r="B5" s="417"/>
      <c r="C5" s="417"/>
      <c r="D5" s="635"/>
      <c r="E5" s="636"/>
      <c r="F5" s="637"/>
      <c r="G5" s="637" t="s">
        <v>2</v>
      </c>
      <c r="H5" s="637"/>
      <c r="I5" s="638"/>
      <c r="J5" s="636"/>
      <c r="K5" s="637"/>
      <c r="L5" s="637" t="s">
        <v>55</v>
      </c>
      <c r="M5" s="637"/>
      <c r="N5" s="638"/>
    </row>
    <row r="6" spans="1:14" ht="15.75">
      <c r="A6" s="39" t="s">
        <v>3</v>
      </c>
      <c r="B6" s="421"/>
      <c r="C6" s="421"/>
      <c r="D6" s="422" t="s">
        <v>4</v>
      </c>
      <c r="E6" s="421" t="s">
        <v>5</v>
      </c>
      <c r="F6" s="211" t="s">
        <v>6</v>
      </c>
      <c r="G6" s="639"/>
      <c r="H6" s="417" t="s">
        <v>7</v>
      </c>
      <c r="I6" s="417"/>
      <c r="J6" s="418" t="s">
        <v>5</v>
      </c>
      <c r="K6" s="417" t="s">
        <v>6</v>
      </c>
      <c r="L6" s="417"/>
      <c r="M6" s="211" t="s">
        <v>7</v>
      </c>
      <c r="N6" s="639"/>
    </row>
    <row r="7" spans="1:14" ht="16.5" thickBot="1">
      <c r="A7" s="47"/>
      <c r="B7" s="424"/>
      <c r="C7" s="424"/>
      <c r="D7" s="425"/>
      <c r="E7" s="424"/>
      <c r="F7" s="47" t="s">
        <v>8</v>
      </c>
      <c r="G7" s="426"/>
      <c r="H7" s="424" t="s">
        <v>9</v>
      </c>
      <c r="I7" s="424"/>
      <c r="J7" s="425"/>
      <c r="K7" s="424" t="s">
        <v>8</v>
      </c>
      <c r="L7" s="424"/>
      <c r="M7" s="47" t="s">
        <v>9</v>
      </c>
      <c r="N7" s="426"/>
    </row>
    <row r="8" spans="1:15" ht="15">
      <c r="A8" s="382" t="s">
        <v>10</v>
      </c>
      <c r="B8" s="383"/>
      <c r="C8" s="384"/>
      <c r="D8" s="385"/>
      <c r="E8" s="146">
        <v>5248.1</v>
      </c>
      <c r="F8" s="433"/>
      <c r="G8" s="434"/>
      <c r="H8" s="146"/>
      <c r="I8" s="146"/>
      <c r="J8" s="109">
        <v>160319.65</v>
      </c>
      <c r="K8" s="989">
        <v>109018.05</v>
      </c>
      <c r="L8" s="990"/>
      <c r="M8" s="890">
        <v>51301.6</v>
      </c>
      <c r="N8" s="891"/>
      <c r="O8" s="291"/>
    </row>
    <row r="9" spans="1:15" ht="15">
      <c r="A9" s="33" t="s">
        <v>12</v>
      </c>
      <c r="B9" s="34"/>
      <c r="C9" s="177"/>
      <c r="D9" s="116"/>
      <c r="E9" s="110"/>
      <c r="F9" s="117"/>
      <c r="G9" s="118"/>
      <c r="H9" s="110"/>
      <c r="I9" s="110"/>
      <c r="J9" s="116"/>
      <c r="K9" s="394"/>
      <c r="L9" s="386"/>
      <c r="M9" s="263"/>
      <c r="N9" s="313"/>
      <c r="O9" s="291"/>
    </row>
    <row r="10" spans="1:17" ht="15.75">
      <c r="A10" s="653" t="s">
        <v>14</v>
      </c>
      <c r="B10" s="654"/>
      <c r="C10" s="655"/>
      <c r="D10" s="398" t="s">
        <v>15</v>
      </c>
      <c r="E10" s="402">
        <v>114.18</v>
      </c>
      <c r="F10" s="885">
        <v>114.18</v>
      </c>
      <c r="G10" s="886"/>
      <c r="H10" s="402"/>
      <c r="I10" s="402"/>
      <c r="J10" s="398">
        <v>15070.62</v>
      </c>
      <c r="K10" s="885">
        <v>15070.62</v>
      </c>
      <c r="L10" s="886"/>
      <c r="M10" s="515"/>
      <c r="N10" s="560"/>
      <c r="O10" s="601" t="s">
        <v>40</v>
      </c>
      <c r="P10" s="602">
        <v>13226.76</v>
      </c>
      <c r="Q10" s="589"/>
    </row>
    <row r="11" spans="1:17" ht="15.75">
      <c r="A11" s="656" t="s">
        <v>17</v>
      </c>
      <c r="B11" s="657"/>
      <c r="C11" s="658"/>
      <c r="D11" s="398"/>
      <c r="E11" s="402"/>
      <c r="F11" s="514"/>
      <c r="G11" s="403"/>
      <c r="H11" s="402"/>
      <c r="I11" s="402"/>
      <c r="J11" s="398">
        <v>127701.6</v>
      </c>
      <c r="K11" s="1003">
        <v>76400</v>
      </c>
      <c r="L11" s="1004"/>
      <c r="M11" s="885">
        <v>51301.6</v>
      </c>
      <c r="N11" s="886"/>
      <c r="O11" s="601" t="s">
        <v>57</v>
      </c>
      <c r="P11" s="602">
        <v>134714.64</v>
      </c>
      <c r="Q11" s="589"/>
    </row>
    <row r="12" spans="1:17" ht="16.5" thickBot="1">
      <c r="A12" s="659" t="s">
        <v>19</v>
      </c>
      <c r="B12" s="660"/>
      <c r="C12" s="661"/>
      <c r="D12" s="626"/>
      <c r="E12" s="662"/>
      <c r="F12" s="527"/>
      <c r="G12" s="528"/>
      <c r="H12" s="529"/>
      <c r="I12" s="529"/>
      <c r="J12" s="526">
        <f>P15-J10-J11</f>
        <v>17547.430000000022</v>
      </c>
      <c r="K12" s="1001">
        <v>17547.43</v>
      </c>
      <c r="L12" s="1002"/>
      <c r="M12" s="586"/>
      <c r="N12" s="663"/>
      <c r="O12" s="603" t="s">
        <v>18</v>
      </c>
      <c r="P12" s="519">
        <v>15070.62</v>
      </c>
      <c r="Q12" s="589"/>
    </row>
    <row r="13" spans="1:17" ht="15.75">
      <c r="A13" s="532" t="s">
        <v>21</v>
      </c>
      <c r="B13" s="533"/>
      <c r="C13" s="534"/>
      <c r="D13" s="535"/>
      <c r="E13" s="539"/>
      <c r="F13" s="664"/>
      <c r="G13" s="665"/>
      <c r="H13" s="666"/>
      <c r="I13" s="666"/>
      <c r="J13" s="667"/>
      <c r="K13" s="877"/>
      <c r="L13" s="878"/>
      <c r="M13" s="664"/>
      <c r="N13" s="668"/>
      <c r="O13" s="601" t="s">
        <v>269</v>
      </c>
      <c r="P13" s="602">
        <v>33793.97</v>
      </c>
      <c r="Q13" s="589"/>
    </row>
    <row r="14" spans="1:17" ht="16.5" thickBot="1">
      <c r="A14" s="521" t="s">
        <v>43</v>
      </c>
      <c r="B14" s="554"/>
      <c r="C14" s="578"/>
      <c r="D14" s="398"/>
      <c r="E14" s="537"/>
      <c r="F14" s="558"/>
      <c r="G14" s="669"/>
      <c r="H14" s="558"/>
      <c r="I14" s="538"/>
      <c r="J14" s="536"/>
      <c r="K14" s="544"/>
      <c r="L14" s="545"/>
      <c r="M14" s="558"/>
      <c r="N14" s="578"/>
      <c r="O14" s="613" t="s">
        <v>22</v>
      </c>
      <c r="P14" s="670">
        <v>31101.6</v>
      </c>
      <c r="Q14" s="589">
        <v>39680.16</v>
      </c>
    </row>
    <row r="15" spans="1:18" ht="15.75">
      <c r="A15" s="559" t="s">
        <v>44</v>
      </c>
      <c r="B15" s="522"/>
      <c r="C15" s="565"/>
      <c r="D15" s="516"/>
      <c r="E15" s="398"/>
      <c r="F15" s="558"/>
      <c r="G15" s="669"/>
      <c r="H15" s="538"/>
      <c r="I15" s="538"/>
      <c r="J15" s="536"/>
      <c r="K15" s="544"/>
      <c r="L15" s="545"/>
      <c r="M15" s="558"/>
      <c r="N15" s="578"/>
      <c r="O15" s="589"/>
      <c r="P15" s="602">
        <f>P10+P11+P14+P12-P13</f>
        <v>160319.65000000002</v>
      </c>
      <c r="Q15" s="589"/>
      <c r="R15" t="s">
        <v>306</v>
      </c>
    </row>
    <row r="16" spans="1:17" ht="15.75">
      <c r="A16" s="521" t="s">
        <v>23</v>
      </c>
      <c r="B16" s="671"/>
      <c r="C16" s="565"/>
      <c r="D16" s="398"/>
      <c r="E16" s="538"/>
      <c r="F16" s="515"/>
      <c r="G16" s="672"/>
      <c r="H16" s="402"/>
      <c r="I16" s="402"/>
      <c r="J16" s="398"/>
      <c r="K16" s="563"/>
      <c r="L16" s="403"/>
      <c r="M16" s="515"/>
      <c r="N16" s="560"/>
      <c r="O16" s="589"/>
      <c r="P16" s="589"/>
      <c r="Q16" s="589"/>
    </row>
    <row r="17" spans="1:17" ht="15.75">
      <c r="A17" s="559" t="s">
        <v>24</v>
      </c>
      <c r="B17" s="673"/>
      <c r="C17" s="555"/>
      <c r="D17" s="398"/>
      <c r="E17" s="514"/>
      <c r="F17" s="558"/>
      <c r="G17" s="669"/>
      <c r="H17" s="538"/>
      <c r="I17" s="538"/>
      <c r="J17" s="536"/>
      <c r="K17" s="544"/>
      <c r="L17" s="545"/>
      <c r="M17" s="558"/>
      <c r="N17" s="578"/>
      <c r="O17" s="589"/>
      <c r="P17" s="589"/>
      <c r="Q17" s="589"/>
    </row>
    <row r="18" spans="1:17" ht="15.75">
      <c r="A18" s="564" t="s">
        <v>25</v>
      </c>
      <c r="B18" s="674"/>
      <c r="C18" s="675"/>
      <c r="D18" s="398" t="s">
        <v>45</v>
      </c>
      <c r="E18" s="538">
        <v>4</v>
      </c>
      <c r="F18" s="885">
        <v>4</v>
      </c>
      <c r="G18" s="886"/>
      <c r="H18" s="538"/>
      <c r="I18" s="538"/>
      <c r="J18" s="536">
        <v>20000</v>
      </c>
      <c r="K18" s="885">
        <v>20000</v>
      </c>
      <c r="L18" s="886"/>
      <c r="M18" s="558"/>
      <c r="N18" s="578"/>
      <c r="O18" s="589"/>
      <c r="P18" s="587"/>
      <c r="Q18" s="589"/>
    </row>
    <row r="19" spans="1:20" ht="15.75">
      <c r="A19" s="913" t="s">
        <v>199</v>
      </c>
      <c r="B19" s="914"/>
      <c r="C19" s="915"/>
      <c r="D19" s="547" t="s">
        <v>201</v>
      </c>
      <c r="E19" s="549">
        <v>6</v>
      </c>
      <c r="F19" s="895">
        <v>6</v>
      </c>
      <c r="G19" s="896"/>
      <c r="H19" s="549"/>
      <c r="I19" s="549"/>
      <c r="J19" s="547">
        <v>56400</v>
      </c>
      <c r="K19" s="895">
        <v>56400</v>
      </c>
      <c r="L19" s="896"/>
      <c r="M19" s="551"/>
      <c r="N19" s="580"/>
      <c r="O19" s="589"/>
      <c r="P19" s="589"/>
      <c r="Q19" s="589"/>
      <c r="T19" s="96"/>
    </row>
    <row r="20" spans="1:17" ht="15.75">
      <c r="A20" s="897" t="s">
        <v>200</v>
      </c>
      <c r="B20" s="898"/>
      <c r="C20" s="899"/>
      <c r="D20" s="536"/>
      <c r="E20" s="538"/>
      <c r="F20" s="558"/>
      <c r="G20" s="669"/>
      <c r="H20" s="538"/>
      <c r="I20" s="538"/>
      <c r="J20" s="536"/>
      <c r="K20" s="544"/>
      <c r="L20" s="545"/>
      <c r="M20" s="558"/>
      <c r="N20" s="578"/>
      <c r="O20" s="589"/>
      <c r="P20" s="589"/>
      <c r="Q20" s="589"/>
    </row>
    <row r="21" spans="1:17" ht="15.75">
      <c r="A21" s="559" t="s">
        <v>27</v>
      </c>
      <c r="B21" s="673"/>
      <c r="C21" s="555"/>
      <c r="D21" s="536"/>
      <c r="E21" s="538"/>
      <c r="F21" s="558"/>
      <c r="G21" s="669"/>
      <c r="H21" s="538"/>
      <c r="I21" s="538"/>
      <c r="J21" s="536"/>
      <c r="K21" s="544"/>
      <c r="L21" s="545"/>
      <c r="M21" s="558"/>
      <c r="N21" s="578"/>
      <c r="O21" s="589"/>
      <c r="P21" s="589"/>
      <c r="Q21" s="589"/>
    </row>
    <row r="22" spans="1:18" ht="15.75">
      <c r="A22" s="559" t="s">
        <v>28</v>
      </c>
      <c r="B22" s="554"/>
      <c r="C22" s="555"/>
      <c r="D22" s="398"/>
      <c r="E22" s="403"/>
      <c r="F22" s="558"/>
      <c r="G22" s="669"/>
      <c r="H22" s="538"/>
      <c r="I22" s="538"/>
      <c r="J22" s="536"/>
      <c r="K22" s="544"/>
      <c r="L22" s="545"/>
      <c r="M22" s="558"/>
      <c r="N22" s="578"/>
      <c r="O22" s="589"/>
      <c r="P22" s="589"/>
      <c r="Q22" s="589"/>
      <c r="R22" s="96"/>
    </row>
    <row r="23" spans="1:17" ht="15.75">
      <c r="A23" s="880" t="s">
        <v>173</v>
      </c>
      <c r="B23" s="881"/>
      <c r="C23" s="882"/>
      <c r="D23" s="403" t="s">
        <v>30</v>
      </c>
      <c r="E23" s="398">
        <v>101</v>
      </c>
      <c r="F23" s="401"/>
      <c r="G23" s="401"/>
      <c r="H23" s="885">
        <v>101</v>
      </c>
      <c r="I23" s="886"/>
      <c r="J23" s="538">
        <v>31101.6</v>
      </c>
      <c r="K23" s="558"/>
      <c r="L23" s="403"/>
      <c r="M23" s="885">
        <v>31101.6</v>
      </c>
      <c r="N23" s="886"/>
      <c r="O23" s="589"/>
      <c r="P23" s="589"/>
      <c r="Q23" s="589"/>
    </row>
    <row r="24" spans="1:17" ht="15.75">
      <c r="A24" s="880" t="s">
        <v>171</v>
      </c>
      <c r="B24" s="881"/>
      <c r="C24" s="882"/>
      <c r="D24" s="398" t="s">
        <v>172</v>
      </c>
      <c r="E24" s="398">
        <v>101</v>
      </c>
      <c r="F24" s="402"/>
      <c r="G24" s="402"/>
      <c r="H24" s="953">
        <v>101</v>
      </c>
      <c r="I24" s="954"/>
      <c r="J24" s="398">
        <v>20200</v>
      </c>
      <c r="K24" s="399"/>
      <c r="L24" s="403"/>
      <c r="M24" s="885">
        <v>20200</v>
      </c>
      <c r="N24" s="886"/>
      <c r="O24" s="589"/>
      <c r="P24" s="589"/>
      <c r="Q24" s="589"/>
    </row>
    <row r="25" spans="1:17" ht="15.75">
      <c r="A25" s="676" t="s">
        <v>67</v>
      </c>
      <c r="B25" s="677"/>
      <c r="C25" s="580"/>
      <c r="D25" s="547"/>
      <c r="E25" s="677"/>
      <c r="F25" s="551"/>
      <c r="G25" s="678"/>
      <c r="H25" s="677"/>
      <c r="I25" s="677"/>
      <c r="J25" s="679"/>
      <c r="K25" s="552"/>
      <c r="L25" s="580"/>
      <c r="M25" s="551"/>
      <c r="N25" s="580"/>
      <c r="O25" s="589"/>
      <c r="P25" s="589"/>
      <c r="Q25" s="589"/>
    </row>
    <row r="26" spans="1:17" ht="16.5" thickBot="1">
      <c r="A26" s="919"/>
      <c r="B26" s="920"/>
      <c r="C26" s="921"/>
      <c r="D26" s="626"/>
      <c r="E26" s="626"/>
      <c r="F26" s="662"/>
      <c r="G26" s="662"/>
      <c r="H26" s="893"/>
      <c r="I26" s="894"/>
      <c r="J26" s="626"/>
      <c r="K26" s="893"/>
      <c r="L26" s="894"/>
      <c r="M26" s="893"/>
      <c r="N26" s="894"/>
      <c r="O26" s="589"/>
      <c r="P26" s="589"/>
      <c r="Q26" s="589"/>
    </row>
    <row r="27" spans="1:17" ht="15.75">
      <c r="A27" s="587" t="s">
        <v>59</v>
      </c>
      <c r="B27" s="588" t="s">
        <v>60</v>
      </c>
      <c r="C27" s="587"/>
      <c r="D27" s="587"/>
      <c r="E27" s="587"/>
      <c r="F27" s="587"/>
      <c r="G27" s="589"/>
      <c r="H27" s="589"/>
      <c r="I27" s="589"/>
      <c r="J27" s="589"/>
      <c r="K27" s="892"/>
      <c r="L27" s="892"/>
      <c r="M27" s="892"/>
      <c r="N27" s="892"/>
      <c r="O27" s="589"/>
      <c r="P27" s="589"/>
      <c r="Q27" s="589"/>
    </row>
    <row r="28" spans="1:6" ht="15.75">
      <c r="A28" s="96"/>
      <c r="B28" s="169"/>
      <c r="C28" s="96"/>
      <c r="D28" s="96"/>
      <c r="E28" s="96"/>
      <c r="F28" s="96"/>
    </row>
    <row r="29" spans="1:6" ht="15.75">
      <c r="A29" s="96"/>
      <c r="B29" s="169"/>
      <c r="C29" s="96"/>
      <c r="D29" s="96"/>
      <c r="E29" s="96"/>
      <c r="F29" s="96"/>
    </row>
    <row r="30" spans="1:9" ht="15">
      <c r="A30" t="s">
        <v>150</v>
      </c>
      <c r="C30" t="s">
        <v>151</v>
      </c>
      <c r="I30" t="s">
        <v>152</v>
      </c>
    </row>
    <row r="31" ht="15">
      <c r="H31" s="96"/>
    </row>
  </sheetData>
  <sheetProtection/>
  <mergeCells count="26">
    <mergeCell ref="M8:N8"/>
    <mergeCell ref="K8:L8"/>
    <mergeCell ref="K13:L13"/>
    <mergeCell ref="F18:G18"/>
    <mergeCell ref="K27:L27"/>
    <mergeCell ref="M27:N27"/>
    <mergeCell ref="K26:L26"/>
    <mergeCell ref="K11:L11"/>
    <mergeCell ref="M11:N11"/>
    <mergeCell ref="F10:G10"/>
    <mergeCell ref="K10:L10"/>
    <mergeCell ref="K12:L12"/>
    <mergeCell ref="A26:C26"/>
    <mergeCell ref="K19:L19"/>
    <mergeCell ref="K18:L18"/>
    <mergeCell ref="M26:N26"/>
    <mergeCell ref="H26:I26"/>
    <mergeCell ref="A24:C24"/>
    <mergeCell ref="H24:I24"/>
    <mergeCell ref="M24:N24"/>
    <mergeCell ref="M23:N23"/>
    <mergeCell ref="A19:C19"/>
    <mergeCell ref="A20:C20"/>
    <mergeCell ref="F19:G19"/>
    <mergeCell ref="A23:C23"/>
    <mergeCell ref="H23:I23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S31"/>
  <sheetViews>
    <sheetView zoomScalePageLayoutView="0" workbookViewId="0" topLeftCell="A28">
      <selection activeCell="K11" sqref="K11:L11"/>
    </sheetView>
  </sheetViews>
  <sheetFormatPr defaultColWidth="9.140625" defaultRowHeight="15"/>
  <cols>
    <col min="3" max="3" width="23.7109375" style="0" customWidth="1"/>
  </cols>
  <sheetData>
    <row r="2" spans="3:12" ht="21">
      <c r="C2" s="1"/>
      <c r="D2" s="2"/>
      <c r="E2" s="3" t="s">
        <v>36</v>
      </c>
      <c r="F2" s="3"/>
      <c r="G2" s="3"/>
      <c r="H2" s="3"/>
      <c r="I2" s="2"/>
      <c r="J2" s="2"/>
      <c r="K2" s="290" t="s">
        <v>143</v>
      </c>
      <c r="L2" s="50"/>
    </row>
    <row r="3" spans="3:12" ht="21.75" thickBot="1">
      <c r="C3" s="1"/>
      <c r="D3" s="395"/>
      <c r="E3" s="321"/>
      <c r="F3" s="362" t="s">
        <v>268</v>
      </c>
      <c r="G3" s="358"/>
      <c r="H3" s="358"/>
      <c r="I3" s="358"/>
      <c r="J3" s="310"/>
      <c r="K3" s="290"/>
      <c r="L3" s="50"/>
    </row>
    <row r="4" spans="1:14" ht="15.75">
      <c r="A4" s="197" t="s">
        <v>3</v>
      </c>
      <c r="B4" s="198"/>
      <c r="C4" s="198"/>
      <c r="D4" s="199" t="s">
        <v>4</v>
      </c>
      <c r="E4" s="199" t="s">
        <v>5</v>
      </c>
      <c r="F4" s="197" t="s">
        <v>6</v>
      </c>
      <c r="G4" s="298"/>
      <c r="H4" s="198" t="s">
        <v>7</v>
      </c>
      <c r="I4" s="198"/>
      <c r="J4" s="199" t="s">
        <v>5</v>
      </c>
      <c r="K4" s="197" t="s">
        <v>6</v>
      </c>
      <c r="L4" s="298"/>
      <c r="M4" s="198" t="s">
        <v>7</v>
      </c>
      <c r="N4" s="298"/>
    </row>
    <row r="5" spans="1:14" ht="16.5" thickBot="1">
      <c r="A5" s="207"/>
      <c r="B5" s="208"/>
      <c r="C5" s="208"/>
      <c r="D5" s="209"/>
      <c r="E5" s="209"/>
      <c r="F5" s="207" t="s">
        <v>8</v>
      </c>
      <c r="G5" s="210"/>
      <c r="H5" s="208" t="s">
        <v>9</v>
      </c>
      <c r="I5" s="208"/>
      <c r="J5" s="209"/>
      <c r="K5" s="207" t="s">
        <v>8</v>
      </c>
      <c r="L5" s="210"/>
      <c r="M5" s="208" t="s">
        <v>9</v>
      </c>
      <c r="N5" s="210"/>
    </row>
    <row r="6" spans="1:14" ht="15">
      <c r="A6" s="174" t="s">
        <v>10</v>
      </c>
      <c r="B6" s="175"/>
      <c r="C6" s="175"/>
      <c r="D6" s="396" t="s">
        <v>39</v>
      </c>
      <c r="E6" s="28">
        <v>6919.8</v>
      </c>
      <c r="F6" s="96"/>
      <c r="G6" s="178"/>
      <c r="H6" s="181"/>
      <c r="I6" s="182"/>
      <c r="J6" s="146">
        <v>319421.1</v>
      </c>
      <c r="K6" s="890">
        <v>295421.09</v>
      </c>
      <c r="L6" s="891"/>
      <c r="M6" s="890">
        <v>41988.98</v>
      </c>
      <c r="N6" s="891"/>
    </row>
    <row r="7" spans="1:16" ht="15">
      <c r="A7" s="512" t="s">
        <v>12</v>
      </c>
      <c r="B7" s="513"/>
      <c r="C7" s="513"/>
      <c r="D7" s="512"/>
      <c r="E7" s="814"/>
      <c r="F7" s="513"/>
      <c r="G7" s="560"/>
      <c r="H7" s="512"/>
      <c r="I7" s="560"/>
      <c r="J7" s="513"/>
      <c r="K7" s="512"/>
      <c r="L7" s="560"/>
      <c r="M7" s="512"/>
      <c r="N7" s="560"/>
      <c r="O7" s="601" t="s">
        <v>40</v>
      </c>
      <c r="P7" s="602">
        <v>30730.56</v>
      </c>
    </row>
    <row r="8" spans="1:16" ht="15.75">
      <c r="A8" s="521" t="s">
        <v>14</v>
      </c>
      <c r="B8" s="522"/>
      <c r="C8" s="522"/>
      <c r="D8" s="825" t="s">
        <v>15</v>
      </c>
      <c r="E8" s="398">
        <v>125.12</v>
      </c>
      <c r="F8" s="885">
        <v>125.12</v>
      </c>
      <c r="G8" s="886"/>
      <c r="H8" s="512"/>
      <c r="I8" s="560"/>
      <c r="J8" s="835">
        <v>16514.59</v>
      </c>
      <c r="K8" s="885">
        <v>16514.59</v>
      </c>
      <c r="L8" s="886"/>
      <c r="M8" s="512"/>
      <c r="N8" s="560"/>
      <c r="O8" s="601" t="s">
        <v>57</v>
      </c>
      <c r="P8" s="602">
        <v>188120.88</v>
      </c>
    </row>
    <row r="9" spans="1:16" ht="15.75">
      <c r="A9" s="521" t="s">
        <v>17</v>
      </c>
      <c r="B9" s="522"/>
      <c r="C9" s="522"/>
      <c r="D9" s="512"/>
      <c r="E9" s="814"/>
      <c r="F9" s="513"/>
      <c r="G9" s="560"/>
      <c r="H9" s="512"/>
      <c r="I9" s="560"/>
      <c r="J9" s="835">
        <v>218934</v>
      </c>
      <c r="K9" s="885">
        <v>176945</v>
      </c>
      <c r="L9" s="886"/>
      <c r="M9" s="885">
        <v>56024.98</v>
      </c>
      <c r="N9" s="886"/>
      <c r="O9" s="603" t="s">
        <v>18</v>
      </c>
      <c r="P9" s="634">
        <v>16514.59</v>
      </c>
    </row>
    <row r="10" spans="1:16" ht="16.5" thickBot="1">
      <c r="A10" s="623" t="s">
        <v>19</v>
      </c>
      <c r="B10" s="624"/>
      <c r="C10" s="624"/>
      <c r="D10" s="817"/>
      <c r="E10" s="856"/>
      <c r="F10" s="736"/>
      <c r="G10" s="836"/>
      <c r="H10" s="696"/>
      <c r="I10" s="663"/>
      <c r="J10" s="670">
        <f>P12-J8-J9</f>
        <v>101961.51999999996</v>
      </c>
      <c r="K10" s="893">
        <v>101961.5</v>
      </c>
      <c r="L10" s="894"/>
      <c r="M10" s="817"/>
      <c r="N10" s="836"/>
      <c r="O10" s="601" t="s">
        <v>333</v>
      </c>
      <c r="P10" s="602">
        <v>84055.1</v>
      </c>
    </row>
    <row r="11" spans="1:17" ht="16.5" thickBot="1">
      <c r="A11" s="532" t="s">
        <v>21</v>
      </c>
      <c r="B11" s="533"/>
      <c r="C11" s="533"/>
      <c r="D11" s="857"/>
      <c r="E11" s="535"/>
      <c r="F11" s="770"/>
      <c r="G11" s="770"/>
      <c r="H11" s="820"/>
      <c r="I11" s="821"/>
      <c r="J11" s="827"/>
      <c r="K11" s="877"/>
      <c r="L11" s="878"/>
      <c r="M11" s="820"/>
      <c r="N11" s="821"/>
      <c r="O11" s="613" t="s">
        <v>22</v>
      </c>
      <c r="P11" s="525">
        <v>17988.98</v>
      </c>
      <c r="Q11">
        <v>34883.4</v>
      </c>
    </row>
    <row r="12" spans="1:18" ht="15.75">
      <c r="A12" s="553" t="s">
        <v>205</v>
      </c>
      <c r="B12" s="577"/>
      <c r="C12" s="577"/>
      <c r="D12" s="536" t="s">
        <v>51</v>
      </c>
      <c r="E12" s="536">
        <v>15.4</v>
      </c>
      <c r="F12" s="837"/>
      <c r="G12" s="538"/>
      <c r="H12" s="953">
        <v>15.4</v>
      </c>
      <c r="I12" s="954"/>
      <c r="J12" s="536">
        <v>14036</v>
      </c>
      <c r="K12" s="953">
        <v>14036</v>
      </c>
      <c r="L12" s="954"/>
      <c r="M12" s="953"/>
      <c r="N12" s="954"/>
      <c r="O12" s="603"/>
      <c r="P12" s="633">
        <f>SUM(P7:P11)</f>
        <v>337410.11</v>
      </c>
      <c r="R12" t="s">
        <v>332</v>
      </c>
    </row>
    <row r="13" spans="1:16" ht="15.75">
      <c r="A13" s="521" t="s">
        <v>43</v>
      </c>
      <c r="B13" s="522"/>
      <c r="C13" s="522"/>
      <c r="D13" s="814"/>
      <c r="E13" s="398"/>
      <c r="F13" s="401"/>
      <c r="G13" s="401"/>
      <c r="H13" s="825"/>
      <c r="I13" s="838"/>
      <c r="J13" s="538"/>
      <c r="K13" s="558"/>
      <c r="L13" s="826"/>
      <c r="M13" s="399"/>
      <c r="N13" s="826"/>
      <c r="O13" s="589"/>
      <c r="P13" s="602"/>
    </row>
    <row r="14" spans="1:16" ht="15.75">
      <c r="A14" s="521" t="s">
        <v>44</v>
      </c>
      <c r="B14" s="522"/>
      <c r="C14" s="522"/>
      <c r="D14" s="814"/>
      <c r="E14" s="398"/>
      <c r="F14" s="401"/>
      <c r="G14" s="401"/>
      <c r="H14" s="825"/>
      <c r="I14" s="826"/>
      <c r="J14" s="835"/>
      <c r="K14" s="515"/>
      <c r="L14" s="826"/>
      <c r="M14" s="399"/>
      <c r="N14" s="826"/>
      <c r="O14" s="589"/>
      <c r="P14" s="589"/>
    </row>
    <row r="15" spans="1:16" ht="15.75">
      <c r="A15" s="564" t="s">
        <v>155</v>
      </c>
      <c r="B15" s="513"/>
      <c r="C15" s="513"/>
      <c r="D15" s="398" t="s">
        <v>11</v>
      </c>
      <c r="E15" s="398">
        <v>10</v>
      </c>
      <c r="F15" s="401">
        <v>10</v>
      </c>
      <c r="G15" s="401"/>
      <c r="H15" s="837"/>
      <c r="I15" s="826"/>
      <c r="J15" s="398">
        <v>10009</v>
      </c>
      <c r="K15" s="885">
        <v>10009</v>
      </c>
      <c r="L15" s="886"/>
      <c r="M15" s="399"/>
      <c r="N15" s="826"/>
      <c r="O15" s="589"/>
      <c r="P15" s="589"/>
    </row>
    <row r="16" spans="1:16" ht="15.75">
      <c r="A16" s="521" t="s">
        <v>23</v>
      </c>
      <c r="B16" s="522"/>
      <c r="C16" s="522"/>
      <c r="D16" s="398"/>
      <c r="E16" s="398"/>
      <c r="F16" s="401"/>
      <c r="G16" s="401"/>
      <c r="H16" s="837"/>
      <c r="I16" s="826"/>
      <c r="J16" s="835"/>
      <c r="K16" s="515"/>
      <c r="L16" s="826"/>
      <c r="M16" s="399"/>
      <c r="N16" s="826"/>
      <c r="O16" s="589"/>
      <c r="P16" s="589"/>
    </row>
    <row r="17" spans="1:16" ht="15.75">
      <c r="A17" s="564" t="s">
        <v>197</v>
      </c>
      <c r="B17" s="522"/>
      <c r="C17" s="522"/>
      <c r="D17" s="398" t="s">
        <v>51</v>
      </c>
      <c r="E17" s="398">
        <v>154.46</v>
      </c>
      <c r="F17" s="885">
        <v>154.46</v>
      </c>
      <c r="G17" s="886"/>
      <c r="H17" s="837"/>
      <c r="I17" s="826"/>
      <c r="J17" s="835">
        <v>64500</v>
      </c>
      <c r="K17" s="885">
        <v>64500</v>
      </c>
      <c r="L17" s="886"/>
      <c r="M17" s="399"/>
      <c r="N17" s="826"/>
      <c r="O17" s="589"/>
      <c r="P17" s="589"/>
    </row>
    <row r="18" spans="1:16" ht="15.75">
      <c r="A18" s="564" t="s">
        <v>198</v>
      </c>
      <c r="B18" s="522"/>
      <c r="C18" s="522"/>
      <c r="D18" s="398" t="s">
        <v>51</v>
      </c>
      <c r="E18" s="398">
        <v>124.64</v>
      </c>
      <c r="F18" s="885">
        <v>124.64</v>
      </c>
      <c r="G18" s="886"/>
      <c r="H18" s="837"/>
      <c r="I18" s="826"/>
      <c r="J18" s="835">
        <v>40500</v>
      </c>
      <c r="K18" s="885">
        <v>40500</v>
      </c>
      <c r="L18" s="886"/>
      <c r="M18" s="399"/>
      <c r="N18" s="826"/>
      <c r="O18" s="589"/>
      <c r="P18" s="589"/>
    </row>
    <row r="19" spans="1:16" ht="15.75">
      <c r="A19" s="521" t="s">
        <v>24</v>
      </c>
      <c r="B19" s="522"/>
      <c r="C19" s="522"/>
      <c r="D19" s="814"/>
      <c r="E19" s="398"/>
      <c r="F19" s="401"/>
      <c r="G19" s="401"/>
      <c r="H19" s="837"/>
      <c r="I19" s="826"/>
      <c r="J19" s="835"/>
      <c r="K19" s="515"/>
      <c r="L19" s="826"/>
      <c r="M19" s="399"/>
      <c r="N19" s="826"/>
      <c r="O19" s="589"/>
      <c r="P19" s="589"/>
    </row>
    <row r="20" spans="1:16" ht="15.75">
      <c r="A20" s="564" t="s">
        <v>162</v>
      </c>
      <c r="B20" s="674"/>
      <c r="C20" s="812"/>
      <c r="D20" s="547" t="s">
        <v>163</v>
      </c>
      <c r="E20" s="547">
        <v>2</v>
      </c>
      <c r="F20" s="885">
        <v>2</v>
      </c>
      <c r="G20" s="886"/>
      <c r="H20" s="825"/>
      <c r="I20" s="826"/>
      <c r="J20" s="835">
        <v>12000</v>
      </c>
      <c r="K20" s="885">
        <v>12000</v>
      </c>
      <c r="L20" s="886"/>
      <c r="M20" s="569"/>
      <c r="N20" s="834"/>
      <c r="O20" s="589"/>
      <c r="P20" s="589"/>
    </row>
    <row r="21" spans="1:19" ht="15.75">
      <c r="A21" s="564" t="s">
        <v>245</v>
      </c>
      <c r="B21" s="513"/>
      <c r="C21" s="513"/>
      <c r="D21" s="547" t="s">
        <v>45</v>
      </c>
      <c r="E21" s="547">
        <v>2</v>
      </c>
      <c r="F21" s="885">
        <v>2</v>
      </c>
      <c r="G21" s="886"/>
      <c r="H21" s="837"/>
      <c r="I21" s="838"/>
      <c r="J21" s="538">
        <v>7100</v>
      </c>
      <c r="K21" s="885">
        <v>7100</v>
      </c>
      <c r="L21" s="886"/>
      <c r="M21" s="569"/>
      <c r="N21" s="834"/>
      <c r="O21" s="589"/>
      <c r="P21" s="589"/>
      <c r="S21" s="96"/>
    </row>
    <row r="22" spans="1:16" ht="15.75">
      <c r="A22" s="559" t="s">
        <v>28</v>
      </c>
      <c r="B22" s="554"/>
      <c r="C22" s="554"/>
      <c r="D22" s="398"/>
      <c r="E22" s="398"/>
      <c r="F22" s="401"/>
      <c r="G22" s="401"/>
      <c r="H22" s="837"/>
      <c r="I22" s="838"/>
      <c r="J22" s="538"/>
      <c r="K22" s="558"/>
      <c r="L22" s="826"/>
      <c r="M22" s="399"/>
      <c r="N22" s="826"/>
      <c r="O22" s="589"/>
      <c r="P22" s="589"/>
    </row>
    <row r="23" spans="1:16" ht="15.75">
      <c r="A23" s="880" t="s">
        <v>173</v>
      </c>
      <c r="B23" s="881"/>
      <c r="C23" s="881"/>
      <c r="D23" s="398" t="s">
        <v>30</v>
      </c>
      <c r="E23" s="398">
        <v>120</v>
      </c>
      <c r="F23" s="401"/>
      <c r="G23" s="401"/>
      <c r="H23" s="885">
        <v>120</v>
      </c>
      <c r="I23" s="886"/>
      <c r="J23" s="538">
        <v>17988.98</v>
      </c>
      <c r="K23" s="558"/>
      <c r="L23" s="826"/>
      <c r="M23" s="885">
        <v>17988.98</v>
      </c>
      <c r="N23" s="886"/>
      <c r="O23" s="589"/>
      <c r="P23" s="589"/>
    </row>
    <row r="24" spans="1:16" ht="15.75">
      <c r="A24" s="880" t="s">
        <v>171</v>
      </c>
      <c r="B24" s="881"/>
      <c r="C24" s="881"/>
      <c r="D24" s="398" t="s">
        <v>172</v>
      </c>
      <c r="E24" s="398">
        <v>120</v>
      </c>
      <c r="F24" s="401"/>
      <c r="G24" s="401"/>
      <c r="H24" s="885">
        <v>120</v>
      </c>
      <c r="I24" s="886"/>
      <c r="J24" s="538">
        <v>24000</v>
      </c>
      <c r="K24" s="558"/>
      <c r="L24" s="826"/>
      <c r="M24" s="885">
        <v>24000</v>
      </c>
      <c r="N24" s="886"/>
      <c r="O24" s="589"/>
      <c r="P24" s="589"/>
    </row>
    <row r="25" spans="1:16" ht="15.75">
      <c r="A25" s="823" t="s">
        <v>144</v>
      </c>
      <c r="B25" s="824"/>
      <c r="C25" s="824"/>
      <c r="D25" s="398" t="s">
        <v>331</v>
      </c>
      <c r="E25" s="398">
        <v>36</v>
      </c>
      <c r="F25" s="885">
        <v>36</v>
      </c>
      <c r="G25" s="886"/>
      <c r="H25" s="837"/>
      <c r="I25" s="826"/>
      <c r="J25" s="538">
        <v>28800</v>
      </c>
      <c r="K25" s="885">
        <v>28800</v>
      </c>
      <c r="L25" s="886"/>
      <c r="M25" s="399"/>
      <c r="N25" s="826"/>
      <c r="O25" s="589"/>
      <c r="P25" s="589"/>
    </row>
    <row r="26" spans="1:16" ht="15.75">
      <c r="A26" s="521" t="s">
        <v>27</v>
      </c>
      <c r="B26" s="522"/>
      <c r="C26" s="522"/>
      <c r="D26" s="814"/>
      <c r="E26" s="398"/>
      <c r="F26" s="401"/>
      <c r="G26" s="401"/>
      <c r="H26" s="837"/>
      <c r="I26" s="826"/>
      <c r="J26" s="835"/>
      <c r="K26" s="515"/>
      <c r="L26" s="826"/>
      <c r="M26" s="399"/>
      <c r="N26" s="826"/>
      <c r="O26" s="589"/>
      <c r="P26" s="589"/>
    </row>
    <row r="27" spans="1:16" ht="16.5" thickBot="1">
      <c r="A27" s="623" t="s">
        <v>67</v>
      </c>
      <c r="B27" s="736"/>
      <c r="C27" s="736"/>
      <c r="D27" s="626"/>
      <c r="E27" s="626"/>
      <c r="F27" s="628"/>
      <c r="G27" s="628"/>
      <c r="H27" s="831"/>
      <c r="I27" s="832"/>
      <c r="J27" s="662"/>
      <c r="K27" s="630"/>
      <c r="L27" s="832"/>
      <c r="M27" s="627"/>
      <c r="N27" s="832"/>
      <c r="O27" s="589"/>
      <c r="P27" s="589"/>
    </row>
    <row r="28" spans="1:16" ht="15">
      <c r="A28" s="587"/>
      <c r="B28" s="587"/>
      <c r="C28" s="587"/>
      <c r="D28" s="587"/>
      <c r="E28" s="587"/>
      <c r="F28" s="587"/>
      <c r="G28" s="587"/>
      <c r="H28" s="587"/>
      <c r="I28" s="587"/>
      <c r="J28" s="830"/>
      <c r="K28" s="892">
        <f>SUM(K12:K27)</f>
        <v>176945</v>
      </c>
      <c r="L28" s="892"/>
      <c r="M28" s="892">
        <f>SUM(M12:M27)</f>
        <v>41988.979999999996</v>
      </c>
      <c r="N28" s="892"/>
      <c r="O28" s="589"/>
      <c r="P28" s="589"/>
    </row>
    <row r="29" spans="1:16" ht="15.75">
      <c r="A29" s="587" t="s">
        <v>59</v>
      </c>
      <c r="B29" s="588" t="s">
        <v>60</v>
      </c>
      <c r="C29" s="587"/>
      <c r="D29" s="587"/>
      <c r="E29" s="587"/>
      <c r="F29" s="587"/>
      <c r="G29" s="589"/>
      <c r="H29" s="589"/>
      <c r="I29" s="589"/>
      <c r="J29" s="589"/>
      <c r="K29" s="589"/>
      <c r="L29" s="589"/>
      <c r="M29" s="589"/>
      <c r="N29" s="589"/>
      <c r="O29" s="589"/>
      <c r="P29" s="589"/>
    </row>
    <row r="30" spans="1:6" ht="15.75">
      <c r="A30" s="96"/>
      <c r="B30" s="169"/>
      <c r="C30" s="96"/>
      <c r="D30" s="96"/>
      <c r="E30" s="96"/>
      <c r="F30" s="96"/>
    </row>
    <row r="31" spans="1:8" ht="15.75">
      <c r="A31" s="169" t="s">
        <v>140</v>
      </c>
      <c r="H31" t="s">
        <v>141</v>
      </c>
    </row>
  </sheetData>
  <sheetProtection/>
  <mergeCells count="30">
    <mergeCell ref="K28:L28"/>
    <mergeCell ref="M28:N28"/>
    <mergeCell ref="F17:G17"/>
    <mergeCell ref="K17:L17"/>
    <mergeCell ref="K21:L21"/>
    <mergeCell ref="F18:G18"/>
    <mergeCell ref="K18:L18"/>
    <mergeCell ref="F25:G25"/>
    <mergeCell ref="K25:L25"/>
    <mergeCell ref="F8:G8"/>
    <mergeCell ref="M23:N23"/>
    <mergeCell ref="K20:L20"/>
    <mergeCell ref="A24:C24"/>
    <mergeCell ref="H24:I24"/>
    <mergeCell ref="A23:C23"/>
    <mergeCell ref="H23:I23"/>
    <mergeCell ref="F20:G20"/>
    <mergeCell ref="F21:G21"/>
    <mergeCell ref="H12:I12"/>
    <mergeCell ref="M12:N12"/>
    <mergeCell ref="M24:N24"/>
    <mergeCell ref="K9:L9"/>
    <mergeCell ref="K10:L10"/>
    <mergeCell ref="K11:L11"/>
    <mergeCell ref="K8:L8"/>
    <mergeCell ref="M9:N9"/>
    <mergeCell ref="M6:N6"/>
    <mergeCell ref="K6:L6"/>
    <mergeCell ref="K12:L12"/>
    <mergeCell ref="K15:L15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43">
      <selection activeCell="A19" sqref="A19"/>
    </sheetView>
  </sheetViews>
  <sheetFormatPr defaultColWidth="9.140625" defaultRowHeight="15"/>
  <cols>
    <col min="3" max="3" width="23.57421875" style="0" customWidth="1"/>
    <col min="10" max="10" width="10.00390625" style="0" customWidth="1"/>
    <col min="16" max="16" width="10.28125" style="0" customWidth="1"/>
  </cols>
  <sheetData>
    <row r="1" spans="4:18" ht="21">
      <c r="D1" s="2"/>
      <c r="E1" s="3" t="s">
        <v>36</v>
      </c>
      <c r="F1" s="3"/>
      <c r="G1" s="3"/>
      <c r="H1" s="3"/>
      <c r="I1" s="2"/>
      <c r="J1" s="2"/>
      <c r="R1">
        <f>P13-J8-J9</f>
        <v>130140.18</v>
      </c>
    </row>
    <row r="2" spans="5:12" ht="19.5" thickBot="1">
      <c r="E2" s="195"/>
      <c r="F2" s="222" t="s">
        <v>165</v>
      </c>
      <c r="G2" s="222"/>
      <c r="H2" s="222"/>
      <c r="J2" s="50"/>
      <c r="K2" s="50" t="s">
        <v>154</v>
      </c>
      <c r="L2" s="50"/>
    </row>
    <row r="3" spans="1:14" ht="15.75">
      <c r="A3" s="11"/>
      <c r="B3" s="12"/>
      <c r="C3" s="12"/>
      <c r="D3" s="13"/>
      <c r="E3" s="100"/>
      <c r="F3" s="101"/>
      <c r="G3" s="101" t="s">
        <v>2</v>
      </c>
      <c r="H3" s="101"/>
      <c r="I3" s="102"/>
      <c r="J3" s="100"/>
      <c r="K3" s="101"/>
      <c r="L3" s="101" t="s">
        <v>55</v>
      </c>
      <c r="M3" s="101"/>
      <c r="N3" s="102"/>
    </row>
    <row r="4" spans="1:19" ht="15.75">
      <c r="A4" s="17" t="s">
        <v>3</v>
      </c>
      <c r="B4" s="18"/>
      <c r="C4" s="18"/>
      <c r="D4" s="19" t="s">
        <v>4</v>
      </c>
      <c r="E4" s="19" t="s">
        <v>5</v>
      </c>
      <c r="F4" s="17" t="s">
        <v>6</v>
      </c>
      <c r="G4" s="20"/>
      <c r="H4" s="18" t="s">
        <v>7</v>
      </c>
      <c r="I4" s="18"/>
      <c r="J4" s="19" t="s">
        <v>5</v>
      </c>
      <c r="K4" s="17" t="s">
        <v>6</v>
      </c>
      <c r="L4" s="20"/>
      <c r="M4" s="18" t="s">
        <v>7</v>
      </c>
      <c r="N4" s="20"/>
      <c r="S4" s="404">
        <f>SUM(S1:S3)</f>
        <v>0</v>
      </c>
    </row>
    <row r="5" spans="1:19" ht="16.5" thickBot="1">
      <c r="A5" s="21"/>
      <c r="B5" s="22"/>
      <c r="C5" s="22"/>
      <c r="D5" s="23"/>
      <c r="E5" s="23"/>
      <c r="F5" s="21" t="s">
        <v>8</v>
      </c>
      <c r="G5" s="24"/>
      <c r="H5" s="22" t="s">
        <v>9</v>
      </c>
      <c r="I5" s="22"/>
      <c r="J5" s="23"/>
      <c r="K5" s="21" t="s">
        <v>8</v>
      </c>
      <c r="L5" s="24"/>
      <c r="M5" s="22" t="s">
        <v>9</v>
      </c>
      <c r="N5" s="24"/>
      <c r="S5">
        <f>P8+P9+P11+P12</f>
        <v>450070.41</v>
      </c>
    </row>
    <row r="6" spans="1:15" ht="15">
      <c r="A6" s="25" t="s">
        <v>10</v>
      </c>
      <c r="B6" s="26"/>
      <c r="C6" s="26"/>
      <c r="D6" s="27" t="s">
        <v>39</v>
      </c>
      <c r="E6" s="28">
        <v>9808</v>
      </c>
      <c r="F6" s="29"/>
      <c r="G6" s="30"/>
      <c r="H6" s="31"/>
      <c r="I6" s="31"/>
      <c r="J6" s="28">
        <v>477946.7</v>
      </c>
      <c r="K6" s="890">
        <v>362706.47</v>
      </c>
      <c r="L6" s="891"/>
      <c r="M6" s="890">
        <v>115240.23</v>
      </c>
      <c r="N6" s="891"/>
      <c r="O6" t="s">
        <v>0</v>
      </c>
    </row>
    <row r="7" spans="1:16" ht="15">
      <c r="A7" s="183" t="s">
        <v>12</v>
      </c>
      <c r="B7" s="75"/>
      <c r="C7" s="75"/>
      <c r="D7" s="59"/>
      <c r="E7" s="59"/>
      <c r="F7" s="864"/>
      <c r="G7" s="865"/>
      <c r="H7" s="871"/>
      <c r="I7" s="871"/>
      <c r="J7" s="59"/>
      <c r="K7" s="864"/>
      <c r="L7" s="865"/>
      <c r="M7" s="871"/>
      <c r="N7" s="865"/>
      <c r="O7" s="32"/>
      <c r="P7" s="32"/>
    </row>
    <row r="8" spans="1:16" ht="15.75">
      <c r="A8" s="81" t="s">
        <v>14</v>
      </c>
      <c r="B8" s="82"/>
      <c r="C8" s="82"/>
      <c r="D8" s="225" t="s">
        <v>15</v>
      </c>
      <c r="E8" s="225">
        <v>211.2</v>
      </c>
      <c r="F8" s="908">
        <v>211.2</v>
      </c>
      <c r="G8" s="909"/>
      <c r="H8" s="94"/>
      <c r="I8" s="94"/>
      <c r="J8" s="59">
        <v>27876.29</v>
      </c>
      <c r="K8" s="908">
        <v>27876.29</v>
      </c>
      <c r="L8" s="909"/>
      <c r="M8" s="94"/>
      <c r="N8" s="227"/>
      <c r="O8" s="105" t="s">
        <v>40</v>
      </c>
      <c r="P8" s="488">
        <v>24716.88</v>
      </c>
    </row>
    <row r="9" spans="1:16" ht="15.75">
      <c r="A9" s="57" t="s">
        <v>17</v>
      </c>
      <c r="B9" s="58"/>
      <c r="C9" s="58"/>
      <c r="D9" s="59"/>
      <c r="E9" s="59"/>
      <c r="F9" s="864"/>
      <c r="G9" s="865"/>
      <c r="H9" s="871"/>
      <c r="I9" s="871"/>
      <c r="J9" s="874">
        <v>319930.23</v>
      </c>
      <c r="K9" s="908">
        <v>204690</v>
      </c>
      <c r="L9" s="909"/>
      <c r="M9" s="908">
        <v>115240.23</v>
      </c>
      <c r="N9" s="909"/>
      <c r="O9" s="105" t="s">
        <v>57</v>
      </c>
      <c r="P9" s="488">
        <v>251877.12</v>
      </c>
    </row>
    <row r="10" spans="1:16" ht="16.5" thickBot="1">
      <c r="A10" s="240" t="s">
        <v>19</v>
      </c>
      <c r="B10" s="241"/>
      <c r="C10" s="241"/>
      <c r="D10" s="89"/>
      <c r="E10" s="89"/>
      <c r="F10" s="131"/>
      <c r="G10" s="132"/>
      <c r="H10" s="133"/>
      <c r="I10" s="133"/>
      <c r="J10" s="89">
        <f>P13-J8-J9</f>
        <v>130140.18</v>
      </c>
      <c r="K10" s="910">
        <v>130140.18</v>
      </c>
      <c r="L10" s="911"/>
      <c r="M10" s="133"/>
      <c r="N10" s="132"/>
      <c r="O10" s="416" t="s">
        <v>18</v>
      </c>
      <c r="P10" s="95">
        <v>27876.29</v>
      </c>
    </row>
    <row r="11" spans="1:16" ht="15.75">
      <c r="A11" s="81" t="s">
        <v>43</v>
      </c>
      <c r="B11" s="52"/>
      <c r="C11" s="52"/>
      <c r="D11" s="53"/>
      <c r="E11" s="53"/>
      <c r="F11" s="862"/>
      <c r="G11" s="863"/>
      <c r="H11" s="54"/>
      <c r="I11" s="863"/>
      <c r="J11" s="53"/>
      <c r="K11" s="901"/>
      <c r="L11" s="902"/>
      <c r="M11" s="54"/>
      <c r="N11" s="863"/>
      <c r="O11" s="105" t="s">
        <v>329</v>
      </c>
      <c r="P11" s="488">
        <v>116149.56</v>
      </c>
    </row>
    <row r="12" spans="1:17" ht="16.5" thickBot="1">
      <c r="A12" s="950" t="s">
        <v>240</v>
      </c>
      <c r="B12" s="951"/>
      <c r="C12" s="951"/>
      <c r="D12" s="59" t="s">
        <v>33</v>
      </c>
      <c r="E12" s="59">
        <v>3</v>
      </c>
      <c r="F12" s="864"/>
      <c r="G12" s="125"/>
      <c r="H12" s="999">
        <v>3</v>
      </c>
      <c r="I12" s="909"/>
      <c r="J12" s="59">
        <v>2077.38</v>
      </c>
      <c r="K12" s="61"/>
      <c r="L12" s="865"/>
      <c r="M12" s="999">
        <v>2077.38</v>
      </c>
      <c r="N12" s="909"/>
      <c r="O12" s="873" t="s">
        <v>22</v>
      </c>
      <c r="P12" s="875">
        <v>57326.85</v>
      </c>
      <c r="Q12">
        <v>74150.76</v>
      </c>
    </row>
    <row r="13" spans="1:18" ht="15.75">
      <c r="A13" s="1005" t="s">
        <v>44</v>
      </c>
      <c r="B13" s="1006"/>
      <c r="C13" s="1006"/>
      <c r="D13" s="59"/>
      <c r="E13" s="59"/>
      <c r="F13" s="864"/>
      <c r="G13" s="125"/>
      <c r="H13" s="999"/>
      <c r="I13" s="909"/>
      <c r="J13" s="59"/>
      <c r="K13" s="61"/>
      <c r="L13" s="865"/>
      <c r="M13" s="999"/>
      <c r="N13" s="909"/>
      <c r="O13" s="32"/>
      <c r="P13" s="488">
        <f>SUM(P8:P12)</f>
        <v>477946.69999999995</v>
      </c>
      <c r="R13" t="s">
        <v>299</v>
      </c>
    </row>
    <row r="14" spans="1:16" ht="15.75">
      <c r="A14" s="1007" t="s">
        <v>247</v>
      </c>
      <c r="B14" s="1008"/>
      <c r="C14" s="1008"/>
      <c r="D14" s="225" t="s">
        <v>26</v>
      </c>
      <c r="E14" s="225">
        <v>2</v>
      </c>
      <c r="F14" s="1009">
        <v>2</v>
      </c>
      <c r="G14" s="1010"/>
      <c r="H14" s="248"/>
      <c r="I14" s="227"/>
      <c r="J14" s="225">
        <v>25000</v>
      </c>
      <c r="K14" s="1009">
        <v>25000</v>
      </c>
      <c r="L14" s="1010"/>
      <c r="M14" s="94"/>
      <c r="N14" s="227"/>
      <c r="O14" s="32"/>
      <c r="P14" s="32"/>
    </row>
    <row r="15" spans="1:16" ht="15.75">
      <c r="A15" s="869" t="s">
        <v>191</v>
      </c>
      <c r="B15" s="870"/>
      <c r="C15" s="870"/>
      <c r="D15" s="225"/>
      <c r="E15" s="225"/>
      <c r="F15" s="867"/>
      <c r="G15" s="868"/>
      <c r="H15" s="248"/>
      <c r="I15" s="227"/>
      <c r="J15" s="225"/>
      <c r="K15" s="867"/>
      <c r="L15" s="868"/>
      <c r="M15" s="94"/>
      <c r="N15" s="227"/>
      <c r="O15" s="32"/>
      <c r="P15" s="32"/>
    </row>
    <row r="16" spans="1:16" ht="15.75">
      <c r="A16" s="249" t="s">
        <v>23</v>
      </c>
      <c r="B16" s="250"/>
      <c r="C16" s="250"/>
      <c r="D16" s="59"/>
      <c r="E16" s="59"/>
      <c r="F16" s="61"/>
      <c r="G16" s="125"/>
      <c r="H16" s="184"/>
      <c r="I16" s="865"/>
      <c r="J16" s="59"/>
      <c r="K16" s="61"/>
      <c r="L16" s="865"/>
      <c r="M16" s="871"/>
      <c r="N16" s="865"/>
      <c r="O16" s="32"/>
      <c r="P16" s="488"/>
    </row>
    <row r="17" spans="1:16" ht="15.75">
      <c r="A17" s="249" t="s">
        <v>24</v>
      </c>
      <c r="B17" s="250"/>
      <c r="C17" s="250"/>
      <c r="D17" s="59"/>
      <c r="E17" s="59"/>
      <c r="F17" s="61"/>
      <c r="G17" s="125"/>
      <c r="H17" s="184"/>
      <c r="I17" s="865"/>
      <c r="J17" s="59"/>
      <c r="K17" s="61"/>
      <c r="L17" s="865"/>
      <c r="M17" s="871"/>
      <c r="N17" s="865"/>
      <c r="O17" s="32"/>
      <c r="P17" s="32"/>
    </row>
    <row r="18" spans="1:16" ht="15.75">
      <c r="A18" s="950" t="s">
        <v>298</v>
      </c>
      <c r="B18" s="951"/>
      <c r="C18" s="951"/>
      <c r="D18" s="59" t="s">
        <v>26</v>
      </c>
      <c r="E18" s="59">
        <v>6</v>
      </c>
      <c r="F18" s="908">
        <v>6</v>
      </c>
      <c r="G18" s="909"/>
      <c r="H18" s="184"/>
      <c r="I18" s="865"/>
      <c r="J18" s="398">
        <v>36000</v>
      </c>
      <c r="K18" s="908">
        <v>36000</v>
      </c>
      <c r="L18" s="909"/>
      <c r="M18" s="871"/>
      <c r="N18" s="865"/>
      <c r="O18" s="32"/>
      <c r="P18" s="32"/>
    </row>
    <row r="19" spans="1:17" ht="15.75">
      <c r="A19" s="365" t="s">
        <v>338</v>
      </c>
      <c r="B19" s="496"/>
      <c r="C19" s="496"/>
      <c r="D19" s="79" t="s">
        <v>201</v>
      </c>
      <c r="E19" s="79">
        <v>2</v>
      </c>
      <c r="F19" s="916">
        <v>2</v>
      </c>
      <c r="G19" s="917"/>
      <c r="H19" s="351"/>
      <c r="I19" s="866"/>
      <c r="J19" s="547">
        <v>18800</v>
      </c>
      <c r="K19" s="916">
        <v>18800</v>
      </c>
      <c r="L19" s="917"/>
      <c r="M19" s="872"/>
      <c r="N19" s="866"/>
      <c r="O19" s="32"/>
      <c r="P19" s="32"/>
      <c r="Q19" s="96"/>
    </row>
    <row r="20" spans="1:16" ht="15.75">
      <c r="A20" s="366" t="s">
        <v>248</v>
      </c>
      <c r="B20" s="368"/>
      <c r="C20" s="368"/>
      <c r="D20" s="71"/>
      <c r="E20" s="71"/>
      <c r="F20" s="73"/>
      <c r="G20" s="126"/>
      <c r="H20" s="192"/>
      <c r="I20" s="868"/>
      <c r="J20" s="536"/>
      <c r="K20" s="73"/>
      <c r="L20" s="868"/>
      <c r="M20" s="72"/>
      <c r="N20" s="868"/>
      <c r="O20" s="32"/>
      <c r="P20" s="32"/>
    </row>
    <row r="21" spans="1:16" ht="15.75">
      <c r="A21" s="365" t="s">
        <v>246</v>
      </c>
      <c r="B21" s="496"/>
      <c r="C21" s="496"/>
      <c r="D21" s="79" t="s">
        <v>26</v>
      </c>
      <c r="E21" s="79">
        <v>1</v>
      </c>
      <c r="F21" s="916">
        <v>1</v>
      </c>
      <c r="G21" s="917"/>
      <c r="H21" s="1011">
        <v>1</v>
      </c>
      <c r="I21" s="917"/>
      <c r="J21" s="547">
        <v>13836</v>
      </c>
      <c r="K21" s="916">
        <v>4600</v>
      </c>
      <c r="L21" s="917"/>
      <c r="M21" s="1011">
        <v>9236</v>
      </c>
      <c r="N21" s="917"/>
      <c r="O21" s="32"/>
      <c r="P21" s="32"/>
    </row>
    <row r="22" spans="1:16" ht="15.75">
      <c r="A22" s="93" t="s">
        <v>266</v>
      </c>
      <c r="B22" s="247"/>
      <c r="C22" s="247"/>
      <c r="D22" s="225"/>
      <c r="E22" s="225"/>
      <c r="F22" s="229"/>
      <c r="G22" s="227"/>
      <c r="H22" s="248"/>
      <c r="I22" s="227"/>
      <c r="J22" s="516"/>
      <c r="K22" s="228"/>
      <c r="L22" s="227"/>
      <c r="M22" s="94"/>
      <c r="N22" s="227"/>
      <c r="O22" s="32"/>
      <c r="P22" s="32"/>
    </row>
    <row r="23" spans="1:16" ht="15.75">
      <c r="A23" s="366" t="s">
        <v>267</v>
      </c>
      <c r="B23" s="368"/>
      <c r="C23" s="368"/>
      <c r="D23" s="71"/>
      <c r="E23" s="71"/>
      <c r="F23" s="867"/>
      <c r="G23" s="868"/>
      <c r="H23" s="192"/>
      <c r="I23" s="868"/>
      <c r="J23" s="536"/>
      <c r="K23" s="73"/>
      <c r="L23" s="868"/>
      <c r="M23" s="72"/>
      <c r="N23" s="868"/>
      <c r="O23" s="32"/>
      <c r="P23" s="32"/>
    </row>
    <row r="24" spans="1:16" ht="15.75">
      <c r="A24" s="249" t="s">
        <v>139</v>
      </c>
      <c r="B24" s="70"/>
      <c r="C24" s="70"/>
      <c r="D24" s="59"/>
      <c r="E24" s="59"/>
      <c r="F24" s="61"/>
      <c r="G24" s="125"/>
      <c r="H24" s="184"/>
      <c r="I24" s="865"/>
      <c r="J24" s="398"/>
      <c r="K24" s="61"/>
      <c r="L24" s="865"/>
      <c r="M24" s="871"/>
      <c r="N24" s="865"/>
      <c r="O24" s="32"/>
      <c r="P24" s="32"/>
    </row>
    <row r="25" spans="1:16" ht="15.75">
      <c r="A25" s="993" t="s">
        <v>336</v>
      </c>
      <c r="B25" s="994"/>
      <c r="C25" s="994"/>
      <c r="D25" s="79" t="s">
        <v>201</v>
      </c>
      <c r="E25" s="79">
        <v>42</v>
      </c>
      <c r="F25" s="916">
        <v>42</v>
      </c>
      <c r="G25" s="917"/>
      <c r="H25" s="351"/>
      <c r="I25" s="866"/>
      <c r="J25" s="547">
        <v>92400</v>
      </c>
      <c r="K25" s="916">
        <v>92400</v>
      </c>
      <c r="L25" s="917"/>
      <c r="M25" s="872"/>
      <c r="N25" s="866"/>
      <c r="O25" s="32"/>
      <c r="P25" s="32"/>
    </row>
    <row r="26" spans="1:16" ht="15.75">
      <c r="A26" s="366" t="s">
        <v>241</v>
      </c>
      <c r="B26" s="368"/>
      <c r="C26" s="368"/>
      <c r="D26" s="71"/>
      <c r="E26" s="71"/>
      <c r="F26" s="73"/>
      <c r="G26" s="126"/>
      <c r="H26" s="192"/>
      <c r="I26" s="868"/>
      <c r="J26" s="536"/>
      <c r="K26" s="73"/>
      <c r="L26" s="868"/>
      <c r="M26" s="72"/>
      <c r="N26" s="868"/>
      <c r="O26" s="32"/>
      <c r="P26" s="32"/>
    </row>
    <row r="27" spans="1:16" ht="15.75">
      <c r="A27" s="249" t="s">
        <v>28</v>
      </c>
      <c r="B27" s="250"/>
      <c r="C27" s="250"/>
      <c r="D27" s="59"/>
      <c r="E27" s="59"/>
      <c r="F27" s="61"/>
      <c r="G27" s="125"/>
      <c r="H27" s="184"/>
      <c r="I27" s="865"/>
      <c r="J27" s="398"/>
      <c r="K27" s="61"/>
      <c r="L27" s="865"/>
      <c r="M27" s="871"/>
      <c r="N27" s="865"/>
      <c r="O27" s="32"/>
      <c r="P27" s="32"/>
    </row>
    <row r="28" spans="1:16" ht="15.75">
      <c r="A28" s="69" t="s">
        <v>29</v>
      </c>
      <c r="B28" s="70"/>
      <c r="C28" s="70"/>
      <c r="D28" s="65" t="s">
        <v>30</v>
      </c>
      <c r="E28" s="59">
        <v>193</v>
      </c>
      <c r="F28" s="228"/>
      <c r="G28" s="227"/>
      <c r="H28" s="999">
        <v>193</v>
      </c>
      <c r="I28" s="909"/>
      <c r="J28" s="516">
        <v>57326.85</v>
      </c>
      <c r="K28" s="228"/>
      <c r="L28" s="227"/>
      <c r="M28" s="999">
        <v>57326.85</v>
      </c>
      <c r="N28" s="909"/>
      <c r="O28" s="32"/>
      <c r="P28" s="32"/>
    </row>
    <row r="29" spans="1:16" ht="15.75">
      <c r="A29" s="366" t="s">
        <v>239</v>
      </c>
      <c r="B29" s="368"/>
      <c r="C29" s="368"/>
      <c r="D29" s="65" t="s">
        <v>78</v>
      </c>
      <c r="E29" s="59">
        <v>3</v>
      </c>
      <c r="F29" s="908">
        <v>3</v>
      </c>
      <c r="G29" s="909"/>
      <c r="H29" s="184"/>
      <c r="I29" s="865"/>
      <c r="J29" s="398">
        <v>5090</v>
      </c>
      <c r="K29" s="908">
        <v>5090</v>
      </c>
      <c r="L29" s="909"/>
      <c r="M29" s="871"/>
      <c r="N29" s="865"/>
      <c r="O29" s="32"/>
      <c r="P29" s="32"/>
    </row>
    <row r="30" spans="1:16" ht="15.75">
      <c r="A30" s="69" t="s">
        <v>112</v>
      </c>
      <c r="B30" s="70"/>
      <c r="C30" s="70"/>
      <c r="D30" s="59" t="s">
        <v>26</v>
      </c>
      <c r="E30" s="59">
        <v>24</v>
      </c>
      <c r="F30" s="908">
        <v>24</v>
      </c>
      <c r="G30" s="909"/>
      <c r="H30" s="184"/>
      <c r="I30" s="865"/>
      <c r="J30" s="398">
        <v>22800</v>
      </c>
      <c r="K30" s="908">
        <v>22800</v>
      </c>
      <c r="L30" s="909"/>
      <c r="M30" s="871"/>
      <c r="N30" s="865"/>
      <c r="O30" s="32"/>
      <c r="P30" s="32"/>
    </row>
    <row r="31" spans="1:16" ht="15.75">
      <c r="A31" s="903" t="s">
        <v>171</v>
      </c>
      <c r="B31" s="904"/>
      <c r="C31" s="904"/>
      <c r="D31" s="59" t="s">
        <v>172</v>
      </c>
      <c r="E31" s="59">
        <v>193</v>
      </c>
      <c r="F31" s="61"/>
      <c r="G31" s="125"/>
      <c r="H31" s="999">
        <v>193</v>
      </c>
      <c r="I31" s="909"/>
      <c r="J31" s="398">
        <v>38600</v>
      </c>
      <c r="K31" s="61"/>
      <c r="L31" s="865"/>
      <c r="M31" s="1013">
        <v>38600</v>
      </c>
      <c r="N31" s="982"/>
      <c r="O31" s="32"/>
      <c r="P31" s="32"/>
    </row>
    <row r="32" spans="1:16" ht="15.75">
      <c r="A32" s="249" t="s">
        <v>67</v>
      </c>
      <c r="B32" s="250"/>
      <c r="C32" s="70"/>
      <c r="D32" s="59"/>
      <c r="E32" s="59"/>
      <c r="F32" s="61"/>
      <c r="G32" s="125"/>
      <c r="H32" s="184"/>
      <c r="I32" s="865"/>
      <c r="J32" s="398"/>
      <c r="K32" s="61"/>
      <c r="L32" s="865"/>
      <c r="M32" s="871"/>
      <c r="N32" s="865"/>
      <c r="O32" s="32"/>
      <c r="P32" s="32"/>
    </row>
    <row r="33" spans="1:16" ht="16.5" thickBot="1">
      <c r="A33" s="1016" t="s">
        <v>68</v>
      </c>
      <c r="B33" s="1017"/>
      <c r="C33" s="1017"/>
      <c r="D33" s="89" t="s">
        <v>69</v>
      </c>
      <c r="E33" s="91">
        <v>6</v>
      </c>
      <c r="F33" s="910">
        <v>6</v>
      </c>
      <c r="G33" s="911"/>
      <c r="H33" s="1014"/>
      <c r="I33" s="1014"/>
      <c r="J33" s="626">
        <v>8000</v>
      </c>
      <c r="K33" s="910"/>
      <c r="L33" s="911"/>
      <c r="M33" s="1014">
        <v>8000</v>
      </c>
      <c r="N33" s="1015"/>
      <c r="O33" s="32"/>
      <c r="P33" s="32"/>
    </row>
    <row r="34" spans="1:16" ht="15.75">
      <c r="A34" s="83" t="s">
        <v>59</v>
      </c>
      <c r="B34" s="378" t="s">
        <v>60</v>
      </c>
      <c r="C34" s="83"/>
      <c r="D34" s="83"/>
      <c r="E34" s="83"/>
      <c r="F34" s="83"/>
      <c r="G34" s="32"/>
      <c r="H34" s="32"/>
      <c r="I34" s="32"/>
      <c r="J34" s="876"/>
      <c r="K34" s="1012"/>
      <c r="L34" s="1012"/>
      <c r="M34" s="1012"/>
      <c r="N34" s="1012"/>
      <c r="O34" s="32"/>
      <c r="P34" s="32"/>
    </row>
    <row r="35" spans="1:16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8" ht="15.75">
      <c r="A36" s="169" t="s">
        <v>140</v>
      </c>
      <c r="H36" t="s">
        <v>131</v>
      </c>
    </row>
    <row r="38" ht="15">
      <c r="G38" s="96"/>
    </row>
  </sheetData>
  <sheetProtection/>
  <mergeCells count="45">
    <mergeCell ref="A31:C31"/>
    <mergeCell ref="A33:C33"/>
    <mergeCell ref="F33:G33"/>
    <mergeCell ref="K33:L33"/>
    <mergeCell ref="K30:L30"/>
    <mergeCell ref="F29:G29"/>
    <mergeCell ref="K29:L29"/>
    <mergeCell ref="M34:N34"/>
    <mergeCell ref="K34:L34"/>
    <mergeCell ref="F30:G30"/>
    <mergeCell ref="M31:N31"/>
    <mergeCell ref="H31:I31"/>
    <mergeCell ref="M33:N33"/>
    <mergeCell ref="H33:I33"/>
    <mergeCell ref="A25:C25"/>
    <mergeCell ref="K25:L25"/>
    <mergeCell ref="F21:G21"/>
    <mergeCell ref="A18:C18"/>
    <mergeCell ref="H28:I28"/>
    <mergeCell ref="H21:I21"/>
    <mergeCell ref="F19:G19"/>
    <mergeCell ref="K19:L19"/>
    <mergeCell ref="M28:N28"/>
    <mergeCell ref="K8:L8"/>
    <mergeCell ref="K14:L14"/>
    <mergeCell ref="M13:N13"/>
    <mergeCell ref="K21:L21"/>
    <mergeCell ref="M21:N21"/>
    <mergeCell ref="M9:N9"/>
    <mergeCell ref="M6:N6"/>
    <mergeCell ref="K11:L11"/>
    <mergeCell ref="K6:L6"/>
    <mergeCell ref="F25:G25"/>
    <mergeCell ref="A12:C12"/>
    <mergeCell ref="H12:I12"/>
    <mergeCell ref="M12:N12"/>
    <mergeCell ref="F8:G8"/>
    <mergeCell ref="F18:G18"/>
    <mergeCell ref="K18:L18"/>
    <mergeCell ref="A13:C13"/>
    <mergeCell ref="H13:I13"/>
    <mergeCell ref="A14:C14"/>
    <mergeCell ref="F14:G14"/>
    <mergeCell ref="K9:L9"/>
    <mergeCell ref="K10:L10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T36"/>
  <sheetViews>
    <sheetView zoomScalePageLayoutView="0" workbookViewId="0" topLeftCell="A19">
      <selection activeCell="A36" sqref="A36:IV43"/>
    </sheetView>
  </sheetViews>
  <sheetFormatPr defaultColWidth="9.140625" defaultRowHeight="15"/>
  <cols>
    <col min="3" max="3" width="23.7109375" style="0" customWidth="1"/>
  </cols>
  <sheetData>
    <row r="2" spans="4:10" ht="21">
      <c r="D2" s="2"/>
      <c r="E2" s="3" t="s">
        <v>36</v>
      </c>
      <c r="F2" s="3"/>
      <c r="G2" s="3"/>
      <c r="H2" s="3"/>
      <c r="I2" s="2"/>
      <c r="J2" s="2"/>
    </row>
    <row r="3" spans="5:12" ht="19.5" thickBot="1">
      <c r="E3" s="195"/>
      <c r="F3" s="222" t="s">
        <v>169</v>
      </c>
      <c r="G3" s="222"/>
      <c r="H3" s="222"/>
      <c r="J3" s="50"/>
      <c r="K3" s="50" t="s">
        <v>154</v>
      </c>
      <c r="L3" s="50"/>
    </row>
    <row r="4" spans="1:14" ht="15.75">
      <c r="A4" s="11"/>
      <c r="B4" s="12"/>
      <c r="C4" s="12"/>
      <c r="D4" s="13"/>
      <c r="E4" s="100"/>
      <c r="F4" s="101"/>
      <c r="G4" s="101" t="s">
        <v>2</v>
      </c>
      <c r="H4" s="101"/>
      <c r="I4" s="102"/>
      <c r="J4" s="100"/>
      <c r="K4" s="101"/>
      <c r="L4" s="101" t="s">
        <v>55</v>
      </c>
      <c r="M4" s="101"/>
      <c r="N4" s="102"/>
    </row>
    <row r="5" spans="1:14" ht="15.75">
      <c r="A5" s="17" t="s">
        <v>3</v>
      </c>
      <c r="B5" s="18"/>
      <c r="C5" s="18"/>
      <c r="D5" s="19" t="s">
        <v>4</v>
      </c>
      <c r="E5" s="19" t="s">
        <v>5</v>
      </c>
      <c r="F5" s="17" t="s">
        <v>6</v>
      </c>
      <c r="G5" s="20"/>
      <c r="H5" s="18" t="s">
        <v>7</v>
      </c>
      <c r="I5" s="18"/>
      <c r="J5" s="19" t="s">
        <v>5</v>
      </c>
      <c r="K5" s="17" t="s">
        <v>6</v>
      </c>
      <c r="L5" s="20"/>
      <c r="M5" s="18" t="s">
        <v>7</v>
      </c>
      <c r="N5" s="20"/>
    </row>
    <row r="6" spans="1:14" ht="16.5" thickBot="1">
      <c r="A6" s="21"/>
      <c r="B6" s="22"/>
      <c r="C6" s="22"/>
      <c r="D6" s="23"/>
      <c r="E6" s="23"/>
      <c r="F6" s="21" t="s">
        <v>8</v>
      </c>
      <c r="G6" s="24"/>
      <c r="H6" s="22" t="s">
        <v>9</v>
      </c>
      <c r="I6" s="22"/>
      <c r="J6" s="432"/>
      <c r="K6" s="21" t="s">
        <v>8</v>
      </c>
      <c r="L6" s="24"/>
      <c r="M6" s="22" t="s">
        <v>9</v>
      </c>
      <c r="N6" s="24"/>
    </row>
    <row r="7" spans="1:17" ht="15">
      <c r="A7" s="594" t="s">
        <v>10</v>
      </c>
      <c r="B7" s="595"/>
      <c r="C7" s="595"/>
      <c r="D7" s="596" t="s">
        <v>39</v>
      </c>
      <c r="E7" s="597"/>
      <c r="F7" s="598"/>
      <c r="G7" s="599"/>
      <c r="H7" s="600"/>
      <c r="I7" s="600"/>
      <c r="J7" s="597">
        <v>47537.82</v>
      </c>
      <c r="K7" s="877">
        <v>17628.32</v>
      </c>
      <c r="L7" s="878"/>
      <c r="M7" s="877">
        <v>29909.5</v>
      </c>
      <c r="N7" s="878"/>
      <c r="O7" s="589"/>
      <c r="P7" s="589"/>
      <c r="Q7" s="589"/>
    </row>
    <row r="8" spans="1:17" ht="15">
      <c r="A8" s="512" t="s">
        <v>12</v>
      </c>
      <c r="B8" s="513"/>
      <c r="C8" s="513"/>
      <c r="D8" s="398"/>
      <c r="E8" s="398"/>
      <c r="F8" s="514"/>
      <c r="G8" s="403"/>
      <c r="H8" s="402"/>
      <c r="I8" s="402"/>
      <c r="J8" s="398"/>
      <c r="K8" s="515"/>
      <c r="L8" s="403"/>
      <c r="M8" s="402"/>
      <c r="N8" s="403"/>
      <c r="O8" s="589"/>
      <c r="P8" s="589"/>
      <c r="Q8" s="589"/>
    </row>
    <row r="9" spans="1:17" ht="15.75">
      <c r="A9" s="963" t="s">
        <v>261</v>
      </c>
      <c r="B9" s="964"/>
      <c r="C9" s="965"/>
      <c r="D9" s="516" t="s">
        <v>15</v>
      </c>
      <c r="E9" s="516">
        <v>88.1</v>
      </c>
      <c r="F9" s="885">
        <v>88.1</v>
      </c>
      <c r="G9" s="886"/>
      <c r="H9" s="519"/>
      <c r="I9" s="519"/>
      <c r="J9" s="398">
        <v>11628.32</v>
      </c>
      <c r="K9" s="885">
        <v>11628.32</v>
      </c>
      <c r="L9" s="886"/>
      <c r="M9" s="519"/>
      <c r="N9" s="520"/>
      <c r="O9" s="601" t="s">
        <v>40</v>
      </c>
      <c r="P9" s="602">
        <v>747.11</v>
      </c>
      <c r="Q9" s="589"/>
    </row>
    <row r="10" spans="1:17" ht="15.75">
      <c r="A10" s="521" t="s">
        <v>17</v>
      </c>
      <c r="B10" s="522"/>
      <c r="C10" s="522"/>
      <c r="D10" s="398"/>
      <c r="E10" s="398"/>
      <c r="F10" s="514"/>
      <c r="G10" s="403"/>
      <c r="H10" s="402"/>
      <c r="I10" s="402"/>
      <c r="J10" s="398">
        <v>35909.5</v>
      </c>
      <c r="K10" s="885">
        <v>6000</v>
      </c>
      <c r="L10" s="886"/>
      <c r="M10" s="885">
        <v>29909.5</v>
      </c>
      <c r="N10" s="886"/>
      <c r="O10" s="601" t="s">
        <v>57</v>
      </c>
      <c r="P10" s="633">
        <v>689.64</v>
      </c>
      <c r="Q10" s="589"/>
    </row>
    <row r="11" spans="1:17" ht="16.5" thickBot="1">
      <c r="A11" s="524" t="s">
        <v>19</v>
      </c>
      <c r="B11" s="525"/>
      <c r="C11" s="525"/>
      <c r="D11" s="526"/>
      <c r="E11" s="526"/>
      <c r="F11" s="527"/>
      <c r="G11" s="528"/>
      <c r="H11" s="529"/>
      <c r="I11" s="529"/>
      <c r="J11" s="526"/>
      <c r="K11" s="586"/>
      <c r="L11" s="528"/>
      <c r="M11" s="529"/>
      <c r="N11" s="528"/>
      <c r="O11" s="632" t="s">
        <v>18</v>
      </c>
      <c r="P11" s="634">
        <v>11628.32</v>
      </c>
      <c r="Q11" s="589"/>
    </row>
    <row r="12" spans="1:20" ht="15.75">
      <c r="A12" s="532" t="s">
        <v>21</v>
      </c>
      <c r="B12" s="533"/>
      <c r="C12" s="534"/>
      <c r="D12" s="535"/>
      <c r="E12" s="536"/>
      <c r="F12" s="537"/>
      <c r="G12" s="538"/>
      <c r="H12" s="539"/>
      <c r="I12" s="540"/>
      <c r="J12" s="536"/>
      <c r="K12" s="877"/>
      <c r="L12" s="878"/>
      <c r="M12" s="544"/>
      <c r="N12" s="545"/>
      <c r="O12" s="632" t="s">
        <v>137</v>
      </c>
      <c r="P12" s="602"/>
      <c r="Q12" s="589"/>
      <c r="S12" s="96"/>
      <c r="T12" s="96"/>
    </row>
    <row r="13" spans="1:17" ht="16.5" thickBot="1">
      <c r="A13" s="604" t="s">
        <v>43</v>
      </c>
      <c r="B13" s="605"/>
      <c r="C13" s="606"/>
      <c r="D13" s="607"/>
      <c r="E13" s="607"/>
      <c r="F13" s="608"/>
      <c r="G13" s="609"/>
      <c r="H13" s="608"/>
      <c r="I13" s="610"/>
      <c r="J13" s="607"/>
      <c r="K13" s="611"/>
      <c r="L13" s="610"/>
      <c r="M13" s="612"/>
      <c r="N13" s="403"/>
      <c r="O13" s="613" t="s">
        <v>22</v>
      </c>
      <c r="P13" s="525"/>
      <c r="Q13" s="589">
        <v>689.64</v>
      </c>
    </row>
    <row r="14" spans="1:17" ht="15.75">
      <c r="A14" s="968" t="s">
        <v>193</v>
      </c>
      <c r="B14" s="969"/>
      <c r="C14" s="970"/>
      <c r="D14" s="591" t="s">
        <v>51</v>
      </c>
      <c r="E14" s="591">
        <v>12</v>
      </c>
      <c r="F14" s="614"/>
      <c r="G14" s="615"/>
      <c r="H14" s="1018">
        <v>12</v>
      </c>
      <c r="I14" s="1019"/>
      <c r="J14" s="591">
        <v>8309.5</v>
      </c>
      <c r="K14" s="592"/>
      <c r="L14" s="593"/>
      <c r="M14" s="888">
        <v>8309.5</v>
      </c>
      <c r="N14" s="889"/>
      <c r="O14" s="601"/>
      <c r="P14" s="602">
        <f>SUM(P9:P13)</f>
        <v>13065.07</v>
      </c>
      <c r="Q14" s="589"/>
    </row>
    <row r="15" spans="1:17" ht="15.75">
      <c r="A15" s="616" t="s">
        <v>44</v>
      </c>
      <c r="B15" s="617"/>
      <c r="C15" s="618"/>
      <c r="D15" s="607"/>
      <c r="E15" s="607"/>
      <c r="F15" s="619"/>
      <c r="G15" s="620"/>
      <c r="H15" s="619"/>
      <c r="I15" s="610"/>
      <c r="J15" s="607"/>
      <c r="K15" s="611"/>
      <c r="L15" s="610"/>
      <c r="M15" s="612"/>
      <c r="N15" s="403"/>
      <c r="O15" s="601"/>
      <c r="P15" s="589"/>
      <c r="Q15" s="589"/>
    </row>
    <row r="16" spans="1:17" ht="15.75">
      <c r="A16" s="616" t="s">
        <v>23</v>
      </c>
      <c r="B16" s="617"/>
      <c r="C16" s="621"/>
      <c r="D16" s="607"/>
      <c r="E16" s="607"/>
      <c r="F16" s="619"/>
      <c r="G16" s="620"/>
      <c r="H16" s="619"/>
      <c r="I16" s="610"/>
      <c r="J16" s="607"/>
      <c r="K16" s="611"/>
      <c r="L16" s="610"/>
      <c r="M16" s="612"/>
      <c r="N16" s="403"/>
      <c r="O16" s="589"/>
      <c r="P16" s="589"/>
      <c r="Q16" s="589"/>
    </row>
    <row r="17" spans="1:17" ht="15.75">
      <c r="A17" s="616" t="s">
        <v>24</v>
      </c>
      <c r="B17" s="617"/>
      <c r="C17" s="621"/>
      <c r="D17" s="398"/>
      <c r="E17" s="398"/>
      <c r="F17" s="399"/>
      <c r="G17" s="401"/>
      <c r="H17" s="399"/>
      <c r="I17" s="403"/>
      <c r="J17" s="398"/>
      <c r="K17" s="515"/>
      <c r="L17" s="403"/>
      <c r="M17" s="563"/>
      <c r="N17" s="403"/>
      <c r="O17" s="589"/>
      <c r="P17" s="589"/>
      <c r="Q17" s="589"/>
    </row>
    <row r="18" spans="1:17" ht="15.75">
      <c r="A18" s="566" t="s">
        <v>167</v>
      </c>
      <c r="B18" s="567"/>
      <c r="C18" s="568"/>
      <c r="D18" s="547" t="s">
        <v>163</v>
      </c>
      <c r="E18" s="547">
        <v>1</v>
      </c>
      <c r="F18" s="885">
        <v>1</v>
      </c>
      <c r="G18" s="886"/>
      <c r="H18" s="399"/>
      <c r="I18" s="403"/>
      <c r="J18" s="398">
        <v>6000</v>
      </c>
      <c r="K18" s="885">
        <v>6000</v>
      </c>
      <c r="L18" s="886"/>
      <c r="M18" s="563"/>
      <c r="N18" s="403"/>
      <c r="O18" s="589"/>
      <c r="P18" s="589"/>
      <c r="Q18" s="589"/>
    </row>
    <row r="19" spans="1:17" ht="15.75">
      <c r="A19" s="521" t="s">
        <v>28</v>
      </c>
      <c r="B19" s="522"/>
      <c r="C19" s="565"/>
      <c r="D19" s="398"/>
      <c r="E19" s="398"/>
      <c r="F19" s="399"/>
      <c r="G19" s="401"/>
      <c r="H19" s="399"/>
      <c r="I19" s="403"/>
      <c r="J19" s="398"/>
      <c r="K19" s="515"/>
      <c r="L19" s="403"/>
      <c r="M19" s="563"/>
      <c r="N19" s="403"/>
      <c r="O19" s="589"/>
      <c r="P19" s="589"/>
      <c r="Q19" s="589"/>
    </row>
    <row r="20" spans="1:17" ht="15.75">
      <c r="A20" s="880" t="s">
        <v>171</v>
      </c>
      <c r="B20" s="881"/>
      <c r="C20" s="882"/>
      <c r="D20" s="607" t="s">
        <v>172</v>
      </c>
      <c r="E20" s="398">
        <v>108</v>
      </c>
      <c r="F20" s="402"/>
      <c r="G20" s="402"/>
      <c r="H20" s="953">
        <v>108</v>
      </c>
      <c r="I20" s="954"/>
      <c r="J20" s="607">
        <v>21600</v>
      </c>
      <c r="K20" s="619"/>
      <c r="L20" s="610"/>
      <c r="M20" s="888">
        <v>21600</v>
      </c>
      <c r="N20" s="889"/>
      <c r="O20" s="589"/>
      <c r="P20" s="589"/>
      <c r="Q20" s="589"/>
    </row>
    <row r="21" spans="1:17" ht="15.75">
      <c r="A21" s="616" t="s">
        <v>139</v>
      </c>
      <c r="B21" s="622"/>
      <c r="C21" s="618"/>
      <c r="D21" s="610"/>
      <c r="E21" s="607"/>
      <c r="F21" s="569"/>
      <c r="G21" s="570"/>
      <c r="H21" s="569"/>
      <c r="I21" s="550"/>
      <c r="J21" s="547"/>
      <c r="K21" s="551"/>
      <c r="L21" s="550"/>
      <c r="M21" s="552"/>
      <c r="N21" s="403"/>
      <c r="O21" s="589"/>
      <c r="P21" s="589"/>
      <c r="Q21" s="589"/>
    </row>
    <row r="22" spans="1:17" ht="16.5" thickBot="1">
      <c r="A22" s="623" t="s">
        <v>67</v>
      </c>
      <c r="B22" s="624"/>
      <c r="C22" s="625"/>
      <c r="D22" s="626"/>
      <c r="E22" s="626"/>
      <c r="F22" s="627"/>
      <c r="G22" s="628"/>
      <c r="H22" s="627"/>
      <c r="I22" s="629"/>
      <c r="J22" s="626"/>
      <c r="K22" s="630"/>
      <c r="L22" s="629"/>
      <c r="M22" s="631"/>
      <c r="N22" s="629"/>
      <c r="O22" s="589"/>
      <c r="P22" s="589"/>
      <c r="Q22" s="589"/>
    </row>
    <row r="23" spans="1:17" ht="15.75">
      <c r="A23" s="587" t="s">
        <v>59</v>
      </c>
      <c r="B23" s="588" t="s">
        <v>60</v>
      </c>
      <c r="C23" s="587"/>
      <c r="D23" s="587"/>
      <c r="E23" s="587"/>
      <c r="F23" s="587"/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</row>
    <row r="24" spans="1:17" ht="15">
      <c r="A24" s="589"/>
      <c r="B24" s="589"/>
      <c r="C24" s="589"/>
      <c r="D24" s="589"/>
      <c r="E24" s="589"/>
      <c r="F24" s="589"/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589"/>
    </row>
    <row r="25" spans="1:8" ht="15.75">
      <c r="A25" s="169" t="s">
        <v>140</v>
      </c>
      <c r="H25" t="s">
        <v>131</v>
      </c>
    </row>
    <row r="30" ht="15">
      <c r="C30" t="s">
        <v>0</v>
      </c>
    </row>
    <row r="36" ht="15">
      <c r="J36" s="194" t="e">
        <f>SUM(#REF!)</f>
        <v>#REF!</v>
      </c>
    </row>
  </sheetData>
  <sheetProtection/>
  <mergeCells count="16">
    <mergeCell ref="M20:N20"/>
    <mergeCell ref="K18:L18"/>
    <mergeCell ref="K7:L7"/>
    <mergeCell ref="K12:L12"/>
    <mergeCell ref="M7:N7"/>
    <mergeCell ref="K9:L9"/>
    <mergeCell ref="K10:L10"/>
    <mergeCell ref="M14:N14"/>
    <mergeCell ref="M10:N10"/>
    <mergeCell ref="A9:C9"/>
    <mergeCell ref="A14:C14"/>
    <mergeCell ref="H14:I14"/>
    <mergeCell ref="F18:G18"/>
    <mergeCell ref="A20:C20"/>
    <mergeCell ref="H20:I20"/>
    <mergeCell ref="F9:G9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31">
      <selection activeCell="A39" sqref="A39:IV39"/>
    </sheetView>
  </sheetViews>
  <sheetFormatPr defaultColWidth="9.140625" defaultRowHeight="15"/>
  <cols>
    <col min="3" max="3" width="23.7109375" style="0" customWidth="1"/>
    <col min="10" max="10" width="9.57421875" style="0" bestFit="1" customWidth="1"/>
    <col min="16" max="16" width="10.7109375" style="0" customWidth="1"/>
  </cols>
  <sheetData>
    <row r="2" spans="4:10" ht="21">
      <c r="D2" s="2"/>
      <c r="E2" s="3" t="s">
        <v>36</v>
      </c>
      <c r="F2" s="3"/>
      <c r="G2" s="3"/>
      <c r="H2" s="3"/>
      <c r="I2" s="2"/>
      <c r="J2" s="2"/>
    </row>
    <row r="3" spans="5:12" ht="19.5" thickBot="1">
      <c r="E3" s="195"/>
      <c r="F3" s="222" t="s">
        <v>166</v>
      </c>
      <c r="G3" s="222"/>
      <c r="H3" s="222"/>
      <c r="J3" s="50"/>
      <c r="K3" s="50" t="s">
        <v>154</v>
      </c>
      <c r="L3" s="50"/>
    </row>
    <row r="4" spans="1:14" ht="15.75">
      <c r="A4" s="211"/>
      <c r="B4" s="417"/>
      <c r="C4" s="417"/>
      <c r="D4" s="418"/>
      <c r="E4" s="179"/>
      <c r="F4" s="419"/>
      <c r="G4" s="419" t="s">
        <v>2</v>
      </c>
      <c r="H4" s="419"/>
      <c r="I4" s="420"/>
      <c r="J4" s="179"/>
      <c r="K4" s="419"/>
      <c r="L4" s="419" t="s">
        <v>55</v>
      </c>
      <c r="M4" s="419"/>
      <c r="N4" s="420"/>
    </row>
    <row r="5" spans="1:14" ht="15.75">
      <c r="A5" s="39" t="s">
        <v>3</v>
      </c>
      <c r="B5" s="421"/>
      <c r="C5" s="421"/>
      <c r="D5" s="422" t="s">
        <v>4</v>
      </c>
      <c r="E5" s="509" t="s">
        <v>5</v>
      </c>
      <c r="F5" s="39" t="s">
        <v>6</v>
      </c>
      <c r="G5" s="423"/>
      <c r="H5" s="421" t="s">
        <v>7</v>
      </c>
      <c r="I5" s="421"/>
      <c r="J5" s="510" t="s">
        <v>5</v>
      </c>
      <c r="K5" s="39" t="s">
        <v>6</v>
      </c>
      <c r="L5" s="423"/>
      <c r="M5" s="421" t="s">
        <v>7</v>
      </c>
      <c r="N5" s="423"/>
    </row>
    <row r="6" spans="1:14" ht="16.5" thickBot="1">
      <c r="A6" s="47"/>
      <c r="B6" s="424"/>
      <c r="C6" s="424"/>
      <c r="D6" s="425"/>
      <c r="E6" s="425"/>
      <c r="F6" s="47" t="s">
        <v>8</v>
      </c>
      <c r="G6" s="426"/>
      <c r="H6" s="424" t="s">
        <v>9</v>
      </c>
      <c r="I6" s="424"/>
      <c r="J6" s="425"/>
      <c r="K6" s="47" t="s">
        <v>8</v>
      </c>
      <c r="L6" s="426"/>
      <c r="M6" s="424" t="s">
        <v>9</v>
      </c>
      <c r="N6" s="426"/>
    </row>
    <row r="7" spans="1:14" ht="15">
      <c r="A7" s="25" t="s">
        <v>10</v>
      </c>
      <c r="B7" s="26"/>
      <c r="C7" s="26"/>
      <c r="D7" s="27" t="s">
        <v>39</v>
      </c>
      <c r="E7" s="28">
        <v>11566.5</v>
      </c>
      <c r="F7" s="29"/>
      <c r="G7" s="30"/>
      <c r="H7" s="31"/>
      <c r="I7" s="31"/>
      <c r="J7" s="28">
        <v>265000.59</v>
      </c>
      <c r="K7" s="890">
        <v>185055.09</v>
      </c>
      <c r="L7" s="891"/>
      <c r="M7" s="890">
        <v>79945.52</v>
      </c>
      <c r="N7" s="891"/>
    </row>
    <row r="8" spans="1:16" ht="15">
      <c r="A8" s="512" t="s">
        <v>12</v>
      </c>
      <c r="B8" s="513"/>
      <c r="C8" s="513"/>
      <c r="D8" s="398"/>
      <c r="E8" s="398"/>
      <c r="F8" s="514"/>
      <c r="G8" s="403"/>
      <c r="H8" s="402"/>
      <c r="I8" s="402"/>
      <c r="J8" s="398"/>
      <c r="K8" s="515"/>
      <c r="L8" s="403"/>
      <c r="M8" s="402"/>
      <c r="N8" s="403"/>
      <c r="P8" s="32"/>
    </row>
    <row r="9" spans="1:16" ht="15.75">
      <c r="A9" s="963" t="s">
        <v>263</v>
      </c>
      <c r="B9" s="964"/>
      <c r="C9" s="965"/>
      <c r="D9" s="516" t="s">
        <v>15</v>
      </c>
      <c r="E9" s="516">
        <v>173.52</v>
      </c>
      <c r="F9" s="885">
        <v>173.52</v>
      </c>
      <c r="G9" s="886"/>
      <c r="H9" s="519"/>
      <c r="I9" s="519"/>
      <c r="J9" s="398">
        <v>22902.9</v>
      </c>
      <c r="K9" s="885">
        <v>22902.9</v>
      </c>
      <c r="L9" s="886"/>
      <c r="M9" s="519"/>
      <c r="N9" s="520"/>
      <c r="O9" s="105" t="s">
        <v>40</v>
      </c>
      <c r="P9" s="488">
        <v>51352.32</v>
      </c>
    </row>
    <row r="10" spans="1:16" ht="15.75">
      <c r="A10" s="521" t="s">
        <v>17</v>
      </c>
      <c r="B10" s="522"/>
      <c r="C10" s="522"/>
      <c r="D10" s="398"/>
      <c r="E10" s="398"/>
      <c r="F10" s="514"/>
      <c r="G10" s="403"/>
      <c r="H10" s="402"/>
      <c r="I10" s="402"/>
      <c r="J10" s="523">
        <v>169445.5</v>
      </c>
      <c r="K10" s="885">
        <v>89500</v>
      </c>
      <c r="L10" s="886"/>
      <c r="M10" s="885">
        <v>79945.52</v>
      </c>
      <c r="N10" s="886"/>
      <c r="O10" s="105" t="s">
        <v>57</v>
      </c>
      <c r="P10" s="488">
        <v>281744.04</v>
      </c>
    </row>
    <row r="11" spans="1:19" ht="16.5" thickBot="1">
      <c r="A11" s="524" t="s">
        <v>19</v>
      </c>
      <c r="B11" s="525"/>
      <c r="C11" s="525"/>
      <c r="D11" s="526"/>
      <c r="E11" s="526"/>
      <c r="F11" s="527"/>
      <c r="G11" s="528"/>
      <c r="H11" s="529"/>
      <c r="I11" s="530"/>
      <c r="J11" s="526">
        <v>72652.19</v>
      </c>
      <c r="K11" s="893">
        <v>72652.19</v>
      </c>
      <c r="L11" s="894"/>
      <c r="M11" s="529"/>
      <c r="N11" s="528"/>
      <c r="O11" s="416" t="s">
        <v>18</v>
      </c>
      <c r="P11" s="489">
        <v>22902.9</v>
      </c>
      <c r="S11" s="96"/>
    </row>
    <row r="12" spans="1:16" ht="15.75">
      <c r="A12" s="532" t="s">
        <v>21</v>
      </c>
      <c r="B12" s="533"/>
      <c r="C12" s="534"/>
      <c r="D12" s="535"/>
      <c r="E12" s="536"/>
      <c r="F12" s="537"/>
      <c r="G12" s="538"/>
      <c r="H12" s="539"/>
      <c r="I12" s="540"/>
      <c r="J12" s="541"/>
      <c r="K12" s="877"/>
      <c r="L12" s="878"/>
      <c r="M12" s="544"/>
      <c r="N12" s="545"/>
      <c r="O12" s="416" t="s">
        <v>265</v>
      </c>
      <c r="P12" s="82">
        <v>90998.67</v>
      </c>
    </row>
    <row r="13" spans="1:17" ht="16.5" thickBot="1">
      <c r="A13" s="913" t="s">
        <v>211</v>
      </c>
      <c r="B13" s="914"/>
      <c r="C13" s="915"/>
      <c r="D13" s="547"/>
      <c r="E13" s="547"/>
      <c r="F13" s="548"/>
      <c r="G13" s="549"/>
      <c r="H13" s="548"/>
      <c r="I13" s="550"/>
      <c r="J13" s="547"/>
      <c r="K13" s="551"/>
      <c r="L13" s="550"/>
      <c r="M13" s="552"/>
      <c r="N13" s="550"/>
      <c r="O13" s="343" t="s">
        <v>22</v>
      </c>
      <c r="P13" s="88"/>
      <c r="Q13">
        <v>58291.92</v>
      </c>
    </row>
    <row r="14" spans="1:18" ht="15.75">
      <c r="A14" s="553" t="s">
        <v>234</v>
      </c>
      <c r="B14" s="554"/>
      <c r="C14" s="555"/>
      <c r="D14" s="536" t="s">
        <v>51</v>
      </c>
      <c r="E14" s="536">
        <v>15.4</v>
      </c>
      <c r="F14" s="537"/>
      <c r="G14" s="538"/>
      <c r="H14" s="953">
        <v>15.4</v>
      </c>
      <c r="I14" s="954"/>
      <c r="J14" s="536">
        <v>14036</v>
      </c>
      <c r="K14" s="558"/>
      <c r="L14" s="545"/>
      <c r="M14" s="953">
        <v>14036</v>
      </c>
      <c r="N14" s="954"/>
      <c r="O14" s="105"/>
      <c r="P14" s="488">
        <v>265000.59</v>
      </c>
      <c r="R14" t="s">
        <v>262</v>
      </c>
    </row>
    <row r="15" spans="1:17" ht="15.75">
      <c r="A15" s="559" t="s">
        <v>43</v>
      </c>
      <c r="B15" s="554"/>
      <c r="C15" s="555"/>
      <c r="D15" s="536"/>
      <c r="E15" s="536"/>
      <c r="F15" s="537"/>
      <c r="G15" s="538"/>
      <c r="H15" s="537"/>
      <c r="I15" s="545"/>
      <c r="J15" s="536"/>
      <c r="K15" s="558"/>
      <c r="L15" s="545"/>
      <c r="M15" s="544"/>
      <c r="N15" s="545"/>
      <c r="O15" s="105"/>
      <c r="P15" s="82"/>
      <c r="Q15" s="96"/>
    </row>
    <row r="16" spans="1:16" ht="15.75">
      <c r="A16" s="880" t="s">
        <v>264</v>
      </c>
      <c r="B16" s="881"/>
      <c r="C16" s="882"/>
      <c r="D16" s="536" t="s">
        <v>51</v>
      </c>
      <c r="E16" s="536">
        <v>12</v>
      </c>
      <c r="F16" s="885">
        <v>12</v>
      </c>
      <c r="G16" s="886"/>
      <c r="H16" s="537"/>
      <c r="I16" s="545"/>
      <c r="J16" s="536">
        <v>8309.52</v>
      </c>
      <c r="K16" s="558"/>
      <c r="L16" s="545"/>
      <c r="M16" s="885">
        <v>8309.52</v>
      </c>
      <c r="N16" s="886"/>
      <c r="P16" s="488"/>
    </row>
    <row r="17" spans="1:16" ht="15.75">
      <c r="A17" s="521" t="s">
        <v>44</v>
      </c>
      <c r="B17" s="522"/>
      <c r="C17" s="560"/>
      <c r="D17" s="398"/>
      <c r="E17" s="398"/>
      <c r="F17" s="561"/>
      <c r="G17" s="562"/>
      <c r="H17" s="399"/>
      <c r="I17" s="403"/>
      <c r="J17" s="398"/>
      <c r="K17" s="515"/>
      <c r="L17" s="403"/>
      <c r="M17" s="563"/>
      <c r="N17" s="403"/>
      <c r="O17" s="291"/>
      <c r="P17" s="32"/>
    </row>
    <row r="18" spans="1:16" ht="15.75">
      <c r="A18" s="564" t="s">
        <v>155</v>
      </c>
      <c r="B18" s="522"/>
      <c r="C18" s="560"/>
      <c r="D18" s="398" t="s">
        <v>51</v>
      </c>
      <c r="E18" s="398"/>
      <c r="F18" s="399"/>
      <c r="G18" s="401"/>
      <c r="H18" s="399"/>
      <c r="I18" s="403"/>
      <c r="J18" s="398"/>
      <c r="K18" s="515"/>
      <c r="L18" s="403"/>
      <c r="M18" s="563"/>
      <c r="N18" s="403"/>
      <c r="P18" s="62"/>
    </row>
    <row r="19" spans="1:14" ht="15.75">
      <c r="A19" s="521" t="s">
        <v>23</v>
      </c>
      <c r="B19" s="522"/>
      <c r="C19" s="565"/>
      <c r="D19" s="398"/>
      <c r="E19" s="398"/>
      <c r="F19" s="399"/>
      <c r="G19" s="401"/>
      <c r="H19" s="399"/>
      <c r="I19" s="403"/>
      <c r="J19" s="398"/>
      <c r="K19" s="515"/>
      <c r="L19" s="403"/>
      <c r="M19" s="563"/>
      <c r="N19" s="403"/>
    </row>
    <row r="20" spans="1:18" ht="15.75">
      <c r="A20" s="521" t="s">
        <v>24</v>
      </c>
      <c r="B20" s="522"/>
      <c r="C20" s="565"/>
      <c r="D20" s="398"/>
      <c r="E20" s="398"/>
      <c r="F20" s="399"/>
      <c r="G20" s="401"/>
      <c r="H20" s="399"/>
      <c r="I20" s="403"/>
      <c r="J20" s="398"/>
      <c r="K20" s="515"/>
      <c r="L20" s="403"/>
      <c r="M20" s="563"/>
      <c r="N20" s="403"/>
      <c r="R20" s="96"/>
    </row>
    <row r="21" spans="1:14" ht="15.75">
      <c r="A21" s="566" t="s">
        <v>167</v>
      </c>
      <c r="B21" s="567"/>
      <c r="C21" s="568"/>
      <c r="D21" s="547" t="s">
        <v>163</v>
      </c>
      <c r="E21" s="547">
        <v>2</v>
      </c>
      <c r="F21" s="885">
        <v>2</v>
      </c>
      <c r="G21" s="886"/>
      <c r="H21" s="399"/>
      <c r="I21" s="403"/>
      <c r="J21" s="398">
        <v>12000</v>
      </c>
      <c r="K21" s="885">
        <v>12000</v>
      </c>
      <c r="L21" s="886"/>
      <c r="M21" s="563"/>
      <c r="N21" s="403"/>
    </row>
    <row r="22" spans="1:14" ht="15.75">
      <c r="A22" s="521" t="s">
        <v>28</v>
      </c>
      <c r="B22" s="522"/>
      <c r="C22" s="565"/>
      <c r="D22" s="398"/>
      <c r="E22" s="398"/>
      <c r="F22" s="399"/>
      <c r="G22" s="401"/>
      <c r="H22" s="399"/>
      <c r="I22" s="403"/>
      <c r="J22" s="398"/>
      <c r="K22" s="515"/>
      <c r="L22" s="403"/>
      <c r="M22" s="563"/>
      <c r="N22" s="403"/>
    </row>
    <row r="23" spans="1:14" ht="15.75">
      <c r="A23" s="880" t="s">
        <v>171</v>
      </c>
      <c r="B23" s="881"/>
      <c r="C23" s="882"/>
      <c r="D23" s="398" t="s">
        <v>172</v>
      </c>
      <c r="E23" s="398">
        <v>288</v>
      </c>
      <c r="F23" s="402"/>
      <c r="G23" s="402"/>
      <c r="H23" s="953">
        <v>288</v>
      </c>
      <c r="I23" s="954"/>
      <c r="J23" s="398">
        <v>57600</v>
      </c>
      <c r="K23" s="399"/>
      <c r="L23" s="403"/>
      <c r="M23" s="885">
        <v>57600</v>
      </c>
      <c r="N23" s="886"/>
    </row>
    <row r="24" spans="1:14" ht="15.75">
      <c r="A24" s="913" t="s">
        <v>195</v>
      </c>
      <c r="B24" s="914"/>
      <c r="C24" s="915"/>
      <c r="D24" s="547" t="s">
        <v>45</v>
      </c>
      <c r="E24" s="547">
        <v>1</v>
      </c>
      <c r="F24" s="569">
        <v>1</v>
      </c>
      <c r="G24" s="570"/>
      <c r="H24" s="569"/>
      <c r="I24" s="550"/>
      <c r="J24" s="547"/>
      <c r="K24" s="551"/>
      <c r="L24" s="550"/>
      <c r="M24" s="552"/>
      <c r="N24" s="550"/>
    </row>
    <row r="25" spans="1:14" ht="15.75">
      <c r="A25" s="553" t="s">
        <v>194</v>
      </c>
      <c r="B25" s="554"/>
      <c r="C25" s="555"/>
      <c r="D25" s="545"/>
      <c r="E25" s="536"/>
      <c r="F25" s="561"/>
      <c r="G25" s="562"/>
      <c r="H25" s="561"/>
      <c r="I25" s="545"/>
      <c r="J25" s="536"/>
      <c r="K25" s="558"/>
      <c r="L25" s="545"/>
      <c r="M25" s="544"/>
      <c r="N25" s="545"/>
    </row>
    <row r="26" spans="1:14" ht="15.75">
      <c r="A26" s="553" t="s">
        <v>196</v>
      </c>
      <c r="B26" s="554"/>
      <c r="C26" s="555"/>
      <c r="D26" s="545" t="s">
        <v>45</v>
      </c>
      <c r="E26" s="398">
        <v>1</v>
      </c>
      <c r="F26" s="885">
        <v>1</v>
      </c>
      <c r="G26" s="886"/>
      <c r="H26" s="399"/>
      <c r="I26" s="403"/>
      <c r="J26" s="398">
        <v>1300</v>
      </c>
      <c r="K26" s="885">
        <v>1300</v>
      </c>
      <c r="L26" s="886"/>
      <c r="M26" s="563"/>
      <c r="N26" s="403"/>
    </row>
    <row r="27" spans="1:17" ht="15.75">
      <c r="A27" s="521" t="s">
        <v>139</v>
      </c>
      <c r="B27" s="513"/>
      <c r="C27" s="560"/>
      <c r="D27" s="403"/>
      <c r="E27" s="398"/>
      <c r="F27" s="569"/>
      <c r="G27" s="570"/>
      <c r="H27" s="569"/>
      <c r="I27" s="550"/>
      <c r="J27" s="547"/>
      <c r="K27" s="551"/>
      <c r="L27" s="550"/>
      <c r="M27" s="552"/>
      <c r="N27" s="403"/>
      <c r="Q27" s="96"/>
    </row>
    <row r="28" spans="1:14" ht="15.75">
      <c r="A28" s="913" t="s">
        <v>214</v>
      </c>
      <c r="B28" s="914"/>
      <c r="C28" s="915"/>
      <c r="D28" s="547" t="s">
        <v>45</v>
      </c>
      <c r="E28" s="547">
        <v>60</v>
      </c>
      <c r="F28" s="569">
        <v>60</v>
      </c>
      <c r="G28" s="570"/>
      <c r="H28" s="569"/>
      <c r="I28" s="550"/>
      <c r="J28" s="547">
        <v>76200</v>
      </c>
      <c r="K28" s="895">
        <v>76200</v>
      </c>
      <c r="L28" s="896"/>
      <c r="M28" s="552"/>
      <c r="N28" s="520"/>
    </row>
    <row r="29" spans="1:14" ht="15.75">
      <c r="A29" s="553" t="s">
        <v>189</v>
      </c>
      <c r="B29" s="577"/>
      <c r="C29" s="578"/>
      <c r="D29" s="536"/>
      <c r="E29" s="536"/>
      <c r="F29" s="561"/>
      <c r="G29" s="562"/>
      <c r="H29" s="572"/>
      <c r="I29" s="520"/>
      <c r="J29" s="516"/>
      <c r="K29" s="573"/>
      <c r="L29" s="520"/>
      <c r="M29" s="574"/>
      <c r="N29" s="520"/>
    </row>
    <row r="30" spans="1:14" ht="15.75">
      <c r="A30" s="521" t="s">
        <v>67</v>
      </c>
      <c r="B30" s="522"/>
      <c r="C30" s="560"/>
      <c r="D30" s="398"/>
      <c r="E30" s="398"/>
      <c r="F30" s="399"/>
      <c r="G30" s="401"/>
      <c r="H30" s="399"/>
      <c r="I30" s="403"/>
      <c r="J30" s="398"/>
      <c r="K30" s="515"/>
      <c r="L30" s="403"/>
      <c r="M30" s="563"/>
      <c r="N30" s="403"/>
    </row>
    <row r="31" spans="1:14" ht="15.75">
      <c r="A31" s="566"/>
      <c r="B31" s="579"/>
      <c r="C31" s="580"/>
      <c r="D31" s="516"/>
      <c r="E31" s="519"/>
      <c r="F31" s="572"/>
      <c r="G31" s="581"/>
      <c r="H31" s="582"/>
      <c r="I31" s="519"/>
      <c r="J31" s="516"/>
      <c r="K31" s="582"/>
      <c r="L31" s="519"/>
      <c r="M31" s="573"/>
      <c r="N31" s="520"/>
    </row>
    <row r="32" spans="1:14" ht="16.5" thickBot="1">
      <c r="A32" s="1020"/>
      <c r="B32" s="1021"/>
      <c r="C32" s="1022"/>
      <c r="D32" s="526"/>
      <c r="E32" s="529"/>
      <c r="F32" s="583"/>
      <c r="G32" s="584"/>
      <c r="H32" s="585"/>
      <c r="I32" s="529"/>
      <c r="J32" s="526"/>
      <c r="K32" s="585"/>
      <c r="L32" s="529"/>
      <c r="M32" s="586"/>
      <c r="N32" s="528"/>
    </row>
    <row r="33" spans="1:14" ht="15.75">
      <c r="A33" s="587" t="s">
        <v>59</v>
      </c>
      <c r="B33" s="588" t="s">
        <v>60</v>
      </c>
      <c r="C33" s="587"/>
      <c r="D33" s="587"/>
      <c r="E33" s="587"/>
      <c r="F33" s="587"/>
      <c r="G33" s="589"/>
      <c r="H33" s="589"/>
      <c r="I33" s="589"/>
      <c r="J33" s="590">
        <f>SUM(J13:J32)</f>
        <v>169445.52000000002</v>
      </c>
      <c r="K33" s="912"/>
      <c r="L33" s="912"/>
      <c r="M33" s="912"/>
      <c r="N33" s="912"/>
    </row>
    <row r="35" spans="1:8" ht="15.75">
      <c r="A35" s="169" t="s">
        <v>140</v>
      </c>
      <c r="H35" t="s">
        <v>131</v>
      </c>
    </row>
  </sheetData>
  <sheetProtection/>
  <mergeCells count="28">
    <mergeCell ref="M7:N7"/>
    <mergeCell ref="K7:L7"/>
    <mergeCell ref="K33:L33"/>
    <mergeCell ref="M33:N33"/>
    <mergeCell ref="K10:L10"/>
    <mergeCell ref="M10:N10"/>
    <mergeCell ref="K11:L11"/>
    <mergeCell ref="K12:L12"/>
    <mergeCell ref="K28:L28"/>
    <mergeCell ref="K9:L9"/>
    <mergeCell ref="F9:G9"/>
    <mergeCell ref="K26:L26"/>
    <mergeCell ref="A9:C9"/>
    <mergeCell ref="A16:C16"/>
    <mergeCell ref="M14:N14"/>
    <mergeCell ref="M16:N16"/>
    <mergeCell ref="F16:G16"/>
    <mergeCell ref="K21:L21"/>
    <mergeCell ref="H14:I14"/>
    <mergeCell ref="H23:I23"/>
    <mergeCell ref="M23:N23"/>
    <mergeCell ref="A32:C32"/>
    <mergeCell ref="A13:C13"/>
    <mergeCell ref="F21:G21"/>
    <mergeCell ref="A24:C24"/>
    <mergeCell ref="F26:G26"/>
    <mergeCell ref="A28:C28"/>
    <mergeCell ref="A23:C23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25">
      <selection activeCell="F28" sqref="F28:G28"/>
    </sheetView>
  </sheetViews>
  <sheetFormatPr defaultColWidth="9.140625" defaultRowHeight="15"/>
  <cols>
    <col min="3" max="3" width="23.7109375" style="0" customWidth="1"/>
  </cols>
  <sheetData>
    <row r="1" spans="4:9" ht="21">
      <c r="D1" s="194"/>
      <c r="E1" s="3" t="s">
        <v>36</v>
      </c>
      <c r="F1" s="407"/>
      <c r="G1" s="407"/>
      <c r="H1" s="407"/>
      <c r="I1" s="194"/>
    </row>
    <row r="2" spans="4:9" ht="21">
      <c r="D2" s="194"/>
      <c r="E2" s="195"/>
      <c r="F2" s="406" t="s">
        <v>179</v>
      </c>
      <c r="G2" s="407"/>
      <c r="H2" s="407"/>
      <c r="I2" s="194"/>
    </row>
    <row r="3" spans="4:9" ht="19.5" thickBot="1">
      <c r="D3" s="194"/>
      <c r="E3" s="407"/>
      <c r="F3" s="407"/>
      <c r="G3" s="407"/>
      <c r="H3" s="407"/>
      <c r="I3" s="194"/>
    </row>
    <row r="4" spans="1:14" ht="16.5" thickBot="1">
      <c r="A4" s="197"/>
      <c r="B4" s="198"/>
      <c r="C4" s="198"/>
      <c r="D4" s="199"/>
      <c r="E4" s="200"/>
      <c r="F4" s="201"/>
      <c r="G4" s="201" t="s">
        <v>2</v>
      </c>
      <c r="H4" s="201"/>
      <c r="I4" s="202"/>
      <c r="J4" s="200"/>
      <c r="K4" s="201"/>
      <c r="L4" s="201" t="s">
        <v>55</v>
      </c>
      <c r="M4" s="201"/>
      <c r="N4" s="202"/>
    </row>
    <row r="5" spans="1:14" ht="15.75">
      <c r="A5" s="203" t="s">
        <v>3</v>
      </c>
      <c r="B5" s="204"/>
      <c r="C5" s="204"/>
      <c r="D5" s="205" t="s">
        <v>4</v>
      </c>
      <c r="E5" s="205" t="s">
        <v>5</v>
      </c>
      <c r="F5" s="203" t="s">
        <v>6</v>
      </c>
      <c r="G5" s="206"/>
      <c r="H5" s="204" t="s">
        <v>7</v>
      </c>
      <c r="I5" s="204"/>
      <c r="J5" s="205" t="s">
        <v>5</v>
      </c>
      <c r="K5" s="203" t="s">
        <v>6</v>
      </c>
      <c r="L5" s="206"/>
      <c r="M5" s="204" t="s">
        <v>7</v>
      </c>
      <c r="N5" s="206"/>
    </row>
    <row r="6" spans="1:14" ht="16.5" thickBot="1">
      <c r="A6" s="207"/>
      <c r="B6" s="208"/>
      <c r="C6" s="208"/>
      <c r="D6" s="209"/>
      <c r="E6" s="209"/>
      <c r="F6" s="207" t="s">
        <v>8</v>
      </c>
      <c r="G6" s="210"/>
      <c r="H6" s="208" t="s">
        <v>9</v>
      </c>
      <c r="I6" s="208"/>
      <c r="J6" s="209"/>
      <c r="K6" s="207" t="s">
        <v>8</v>
      </c>
      <c r="L6" s="210"/>
      <c r="M6" s="208" t="s">
        <v>9</v>
      </c>
      <c r="N6" s="210"/>
    </row>
    <row r="7" spans="1:16" ht="15">
      <c r="A7" s="482" t="s">
        <v>10</v>
      </c>
      <c r="B7" s="483"/>
      <c r="C7" s="483"/>
      <c r="D7" s="484" t="s">
        <v>39</v>
      </c>
      <c r="E7" s="267">
        <v>6050</v>
      </c>
      <c r="F7" s="94"/>
      <c r="G7" s="94"/>
      <c r="H7" s="485"/>
      <c r="I7" s="486"/>
      <c r="J7" s="487">
        <v>222611.1</v>
      </c>
      <c r="K7" s="901">
        <v>148811.1</v>
      </c>
      <c r="L7" s="902"/>
      <c r="M7" s="901">
        <v>73800</v>
      </c>
      <c r="N7" s="902"/>
      <c r="O7" s="32">
        <f>SUM(K7:N7)</f>
        <v>222611.1</v>
      </c>
      <c r="P7" s="32"/>
    </row>
    <row r="8" spans="1:16" ht="15">
      <c r="A8" s="183" t="s">
        <v>12</v>
      </c>
      <c r="B8" s="75"/>
      <c r="C8" s="75"/>
      <c r="D8" s="437"/>
      <c r="E8" s="59"/>
      <c r="F8" s="60"/>
      <c r="G8" s="60"/>
      <c r="H8" s="437"/>
      <c r="I8" s="60"/>
      <c r="J8" s="59"/>
      <c r="K8" s="344"/>
      <c r="L8" s="438"/>
      <c r="M8" s="437"/>
      <c r="N8" s="438"/>
      <c r="O8" s="32"/>
      <c r="P8" s="32"/>
    </row>
    <row r="9" spans="1:16" ht="15.75">
      <c r="A9" s="81" t="s">
        <v>14</v>
      </c>
      <c r="B9" s="82"/>
      <c r="C9" s="82"/>
      <c r="D9" s="229" t="s">
        <v>15</v>
      </c>
      <c r="E9" s="225">
        <v>135.62</v>
      </c>
      <c r="F9" s="908">
        <v>135.62</v>
      </c>
      <c r="G9" s="909"/>
      <c r="H9" s="229"/>
      <c r="I9" s="94"/>
      <c r="J9" s="59">
        <v>17900.48</v>
      </c>
      <c r="K9" s="908">
        <v>17900.48</v>
      </c>
      <c r="L9" s="909"/>
      <c r="M9" s="229"/>
      <c r="N9" s="227"/>
      <c r="O9" s="105" t="s">
        <v>40</v>
      </c>
      <c r="P9" s="488">
        <v>15246</v>
      </c>
    </row>
    <row r="10" spans="1:16" ht="15.75">
      <c r="A10" s="57" t="s">
        <v>17</v>
      </c>
      <c r="B10" s="58"/>
      <c r="C10" s="58"/>
      <c r="D10" s="437"/>
      <c r="E10" s="59"/>
      <c r="F10" s="60"/>
      <c r="G10" s="60"/>
      <c r="H10" s="437"/>
      <c r="I10" s="60"/>
      <c r="J10" s="59">
        <v>136489</v>
      </c>
      <c r="K10" s="908">
        <v>62689</v>
      </c>
      <c r="L10" s="909"/>
      <c r="M10" s="908">
        <v>73800</v>
      </c>
      <c r="N10" s="909"/>
      <c r="O10" s="105" t="s">
        <v>57</v>
      </c>
      <c r="P10" s="488">
        <v>155364</v>
      </c>
    </row>
    <row r="11" spans="1:16" ht="16.5" thickBot="1">
      <c r="A11" s="240" t="s">
        <v>19</v>
      </c>
      <c r="B11" s="241"/>
      <c r="C11" s="241"/>
      <c r="D11" s="131"/>
      <c r="E11" s="89"/>
      <c r="F11" s="133"/>
      <c r="G11" s="133"/>
      <c r="H11" s="131"/>
      <c r="I11" s="133"/>
      <c r="J11" s="89">
        <v>68221.62</v>
      </c>
      <c r="K11" s="910">
        <v>68221.62</v>
      </c>
      <c r="L11" s="911"/>
      <c r="M11" s="131"/>
      <c r="N11" s="132"/>
      <c r="O11" s="328" t="s">
        <v>18</v>
      </c>
      <c r="P11" s="489">
        <v>17900.48</v>
      </c>
    </row>
    <row r="12" spans="1:16" ht="15.75">
      <c r="A12" s="51" t="s">
        <v>21</v>
      </c>
      <c r="B12" s="52"/>
      <c r="C12" s="52"/>
      <c r="D12" s="53"/>
      <c r="E12" s="72"/>
      <c r="F12" s="435"/>
      <c r="G12" s="436"/>
      <c r="H12" s="72"/>
      <c r="I12" s="72"/>
      <c r="J12" s="53"/>
      <c r="K12" s="901"/>
      <c r="L12" s="902"/>
      <c r="M12" s="435"/>
      <c r="N12" s="436"/>
      <c r="O12" s="105" t="s">
        <v>260</v>
      </c>
      <c r="P12" s="488">
        <v>34100.62</v>
      </c>
    </row>
    <row r="13" spans="1:17" ht="16.5" thickBot="1">
      <c r="A13" s="81" t="s">
        <v>43</v>
      </c>
      <c r="B13" s="82"/>
      <c r="C13" s="82"/>
      <c r="D13" s="490"/>
      <c r="E13" s="491"/>
      <c r="F13" s="492"/>
      <c r="G13" s="493"/>
      <c r="H13" s="491"/>
      <c r="I13" s="491"/>
      <c r="J13" s="490"/>
      <c r="K13" s="370"/>
      <c r="L13" s="493"/>
      <c r="M13" s="66"/>
      <c r="N13" s="493"/>
      <c r="O13" s="343" t="s">
        <v>22</v>
      </c>
      <c r="P13" s="241"/>
      <c r="Q13">
        <v>45738</v>
      </c>
    </row>
    <row r="14" spans="1:19" ht="15.75">
      <c r="A14" s="249" t="s">
        <v>44</v>
      </c>
      <c r="B14" s="70"/>
      <c r="C14" s="70"/>
      <c r="D14" s="65"/>
      <c r="E14" s="63"/>
      <c r="F14" s="66"/>
      <c r="G14" s="64"/>
      <c r="H14" s="63"/>
      <c r="I14" s="63"/>
      <c r="J14" s="65"/>
      <c r="K14" s="248"/>
      <c r="L14" s="64"/>
      <c r="M14" s="66"/>
      <c r="N14" s="64"/>
      <c r="O14" s="32"/>
      <c r="P14" s="494">
        <f>SUM(P9:P13)</f>
        <v>222611.1</v>
      </c>
      <c r="R14" t="s">
        <v>259</v>
      </c>
      <c r="S14" s="431"/>
    </row>
    <row r="15" spans="1:16" ht="15.75">
      <c r="A15" s="69" t="s">
        <v>180</v>
      </c>
      <c r="B15" s="70"/>
      <c r="C15" s="70"/>
      <c r="D15" s="65" t="s">
        <v>26</v>
      </c>
      <c r="E15" s="63">
        <v>1</v>
      </c>
      <c r="F15" s="66">
        <v>1</v>
      </c>
      <c r="G15" s="64"/>
      <c r="H15" s="63"/>
      <c r="I15" s="63"/>
      <c r="J15" s="65">
        <v>10000</v>
      </c>
      <c r="K15" s="1023">
        <v>10000</v>
      </c>
      <c r="L15" s="1024"/>
      <c r="M15" s="67"/>
      <c r="N15" s="64"/>
      <c r="O15" s="32"/>
      <c r="P15" s="494"/>
    </row>
    <row r="16" spans="1:16" ht="15.75">
      <c r="A16" s="249" t="s">
        <v>23</v>
      </c>
      <c r="B16" s="250"/>
      <c r="C16" s="250" t="s">
        <v>0</v>
      </c>
      <c r="D16" s="59"/>
      <c r="E16" s="60"/>
      <c r="F16" s="61"/>
      <c r="G16" s="438"/>
      <c r="H16" s="60"/>
      <c r="I16" s="60"/>
      <c r="J16" s="59"/>
      <c r="K16" s="184"/>
      <c r="L16" s="438"/>
      <c r="M16" s="61"/>
      <c r="N16" s="438"/>
      <c r="O16" s="105"/>
      <c r="P16" s="32"/>
    </row>
    <row r="17" spans="1:16" ht="15.75">
      <c r="A17" s="249" t="s">
        <v>24</v>
      </c>
      <c r="B17" s="250"/>
      <c r="C17" s="250"/>
      <c r="D17" s="59"/>
      <c r="E17" s="60"/>
      <c r="F17" s="61"/>
      <c r="G17" s="438"/>
      <c r="H17" s="60"/>
      <c r="I17" s="60"/>
      <c r="J17" s="59"/>
      <c r="K17" s="184"/>
      <c r="L17" s="438"/>
      <c r="M17" s="61"/>
      <c r="N17" s="438"/>
      <c r="O17" s="32"/>
      <c r="P17" s="494"/>
    </row>
    <row r="18" spans="1:16" ht="15.75">
      <c r="A18" s="69" t="s">
        <v>25</v>
      </c>
      <c r="B18" s="70"/>
      <c r="C18" s="70"/>
      <c r="D18" s="59" t="s">
        <v>26</v>
      </c>
      <c r="E18" s="60">
        <v>2</v>
      </c>
      <c r="F18" s="61">
        <v>2</v>
      </c>
      <c r="G18" s="438"/>
      <c r="H18" s="60"/>
      <c r="I18" s="60"/>
      <c r="J18" s="59">
        <v>10000</v>
      </c>
      <c r="K18" s="908">
        <v>10000</v>
      </c>
      <c r="L18" s="909"/>
      <c r="M18" s="61"/>
      <c r="N18" s="438"/>
      <c r="O18" s="32"/>
      <c r="P18" s="32"/>
    </row>
    <row r="19" spans="1:16" ht="15.75">
      <c r="A19" s="69" t="s">
        <v>181</v>
      </c>
      <c r="B19" s="70"/>
      <c r="C19" s="70"/>
      <c r="D19" s="59" t="s">
        <v>26</v>
      </c>
      <c r="E19" s="437">
        <v>8</v>
      </c>
      <c r="F19" s="61">
        <v>8</v>
      </c>
      <c r="G19" s="438"/>
      <c r="H19" s="60"/>
      <c r="I19" s="60"/>
      <c r="J19" s="59">
        <v>3880</v>
      </c>
      <c r="K19" s="908">
        <v>3880</v>
      </c>
      <c r="L19" s="909"/>
      <c r="M19" s="61"/>
      <c r="N19" s="438"/>
      <c r="O19" s="32"/>
      <c r="P19" s="32"/>
    </row>
    <row r="20" spans="1:19" ht="15.75">
      <c r="A20" s="365" t="s">
        <v>182</v>
      </c>
      <c r="B20" s="496"/>
      <c r="C20" s="496"/>
      <c r="D20" s="79" t="s">
        <v>26</v>
      </c>
      <c r="E20" s="77">
        <v>12</v>
      </c>
      <c r="F20" s="80">
        <v>12</v>
      </c>
      <c r="G20" s="78"/>
      <c r="H20" s="76"/>
      <c r="I20" s="76"/>
      <c r="J20" s="79">
        <v>5609</v>
      </c>
      <c r="K20" s="916">
        <v>5609</v>
      </c>
      <c r="L20" s="917"/>
      <c r="M20" s="80"/>
      <c r="N20" s="78"/>
      <c r="O20" s="32"/>
      <c r="P20" s="32"/>
      <c r="S20" s="96"/>
    </row>
    <row r="21" spans="1:16" ht="15.75">
      <c r="A21" s="366" t="s">
        <v>183</v>
      </c>
      <c r="B21" s="368"/>
      <c r="C21" s="368"/>
      <c r="D21" s="71"/>
      <c r="E21" s="413"/>
      <c r="F21" s="73"/>
      <c r="G21" s="414"/>
      <c r="H21" s="72"/>
      <c r="I21" s="72"/>
      <c r="J21" s="71"/>
      <c r="K21" s="192"/>
      <c r="L21" s="414"/>
      <c r="M21" s="73"/>
      <c r="N21" s="414"/>
      <c r="O21" s="32"/>
      <c r="P21" s="32"/>
    </row>
    <row r="22" spans="1:16" ht="15.75">
      <c r="A22" s="249" t="s">
        <v>28</v>
      </c>
      <c r="B22" s="250"/>
      <c r="C22" s="250"/>
      <c r="D22" s="59"/>
      <c r="E22" s="60"/>
      <c r="F22" s="61"/>
      <c r="G22" s="438"/>
      <c r="H22" s="437"/>
      <c r="I22" s="438"/>
      <c r="J22" s="59"/>
      <c r="K22" s="184"/>
      <c r="L22" s="438"/>
      <c r="M22" s="61"/>
      <c r="N22" s="438"/>
      <c r="O22" s="32"/>
      <c r="P22" s="32"/>
    </row>
    <row r="23" spans="1:16" ht="15.75">
      <c r="A23" s="903" t="s">
        <v>171</v>
      </c>
      <c r="B23" s="904"/>
      <c r="C23" s="904"/>
      <c r="D23" s="148" t="s">
        <v>172</v>
      </c>
      <c r="E23" s="438">
        <v>119</v>
      </c>
      <c r="F23" s="60"/>
      <c r="G23" s="60"/>
      <c r="H23" s="981">
        <v>119</v>
      </c>
      <c r="I23" s="982"/>
      <c r="J23" s="148">
        <v>23800</v>
      </c>
      <c r="K23" s="216"/>
      <c r="L23" s="441"/>
      <c r="M23" s="906">
        <v>23800</v>
      </c>
      <c r="N23" s="907"/>
      <c r="O23" s="32"/>
      <c r="P23" s="32"/>
    </row>
    <row r="24" spans="1:16" ht="15.75">
      <c r="A24" s="365" t="s">
        <v>185</v>
      </c>
      <c r="B24" s="496"/>
      <c r="C24" s="496"/>
      <c r="D24" s="79" t="s">
        <v>26</v>
      </c>
      <c r="E24" s="76">
        <v>1</v>
      </c>
      <c r="F24" s="86"/>
      <c r="G24" s="499"/>
      <c r="H24" s="916">
        <v>1</v>
      </c>
      <c r="I24" s="917"/>
      <c r="J24" s="79">
        <v>50000</v>
      </c>
      <c r="K24" s="76"/>
      <c r="L24" s="78"/>
      <c r="M24" s="916">
        <v>50000</v>
      </c>
      <c r="N24" s="917"/>
      <c r="O24" s="32"/>
      <c r="P24" s="32"/>
    </row>
    <row r="25" spans="1:16" ht="15.75">
      <c r="A25" s="366" t="s">
        <v>186</v>
      </c>
      <c r="B25" s="368"/>
      <c r="C25" s="368"/>
      <c r="D25" s="71"/>
      <c r="E25" s="72"/>
      <c r="F25" s="223"/>
      <c r="G25" s="500"/>
      <c r="H25" s="72"/>
      <c r="I25" s="72"/>
      <c r="J25" s="71"/>
      <c r="K25" s="72"/>
      <c r="L25" s="414"/>
      <c r="M25" s="73"/>
      <c r="N25" s="414"/>
      <c r="O25" s="32"/>
      <c r="P25" s="32"/>
    </row>
    <row r="26" spans="1:17" ht="15.75">
      <c r="A26" s="993" t="s">
        <v>257</v>
      </c>
      <c r="B26" s="994"/>
      <c r="C26" s="995"/>
      <c r="D26" s="79" t="s">
        <v>201</v>
      </c>
      <c r="E26" s="76">
        <v>8</v>
      </c>
      <c r="F26" s="916">
        <v>8</v>
      </c>
      <c r="G26" s="917"/>
      <c r="H26" s="76"/>
      <c r="I26" s="76"/>
      <c r="J26" s="79">
        <v>15200</v>
      </c>
      <c r="K26" s="916">
        <v>15200</v>
      </c>
      <c r="L26" s="917"/>
      <c r="M26" s="80"/>
      <c r="N26" s="78"/>
      <c r="O26" s="32"/>
      <c r="P26" s="32"/>
      <c r="Q26" s="96"/>
    </row>
    <row r="27" spans="1:17" ht="15.75">
      <c r="A27" s="366" t="s">
        <v>256</v>
      </c>
      <c r="B27" s="368"/>
      <c r="C27" s="368"/>
      <c r="D27" s="71"/>
      <c r="E27" s="72"/>
      <c r="F27" s="223"/>
      <c r="G27" s="500"/>
      <c r="H27" s="72"/>
      <c r="I27" s="72"/>
      <c r="J27" s="71"/>
      <c r="K27" s="72"/>
      <c r="L27" s="414"/>
      <c r="M27" s="73"/>
      <c r="N27" s="414"/>
      <c r="O27" s="32"/>
      <c r="P27" s="32"/>
      <c r="Q27" s="96"/>
    </row>
    <row r="28" spans="1:16" ht="15.75">
      <c r="A28" s="978" t="s">
        <v>255</v>
      </c>
      <c r="B28" s="979"/>
      <c r="C28" s="980"/>
      <c r="D28" s="59" t="s">
        <v>258</v>
      </c>
      <c r="E28" s="60">
        <v>8</v>
      </c>
      <c r="F28" s="908">
        <v>8</v>
      </c>
      <c r="G28" s="909"/>
      <c r="H28" s="60"/>
      <c r="I28" s="60"/>
      <c r="J28" s="59">
        <v>18000</v>
      </c>
      <c r="K28" s="908">
        <v>18000</v>
      </c>
      <c r="L28" s="909"/>
      <c r="M28" s="61"/>
      <c r="N28" s="438"/>
      <c r="O28" s="32"/>
      <c r="P28" s="32"/>
    </row>
    <row r="29" spans="1:16" ht="15.75">
      <c r="A29" s="93" t="s">
        <v>254</v>
      </c>
      <c r="B29" s="247"/>
      <c r="C29" s="247"/>
      <c r="D29" s="225"/>
      <c r="E29" s="94"/>
      <c r="F29" s="226"/>
      <c r="G29" s="501"/>
      <c r="H29" s="94"/>
      <c r="I29" s="94"/>
      <c r="J29" s="225"/>
      <c r="K29" s="94"/>
      <c r="L29" s="227"/>
      <c r="M29" s="228"/>
      <c r="N29" s="227"/>
      <c r="O29" s="32"/>
      <c r="P29" s="32"/>
    </row>
    <row r="30" spans="1:16" ht="15.75">
      <c r="A30" s="81" t="s">
        <v>184</v>
      </c>
      <c r="B30" s="408"/>
      <c r="C30" s="247"/>
      <c r="D30" s="225"/>
      <c r="E30" s="94"/>
      <c r="F30" s="228"/>
      <c r="G30" s="227"/>
      <c r="H30" s="94"/>
      <c r="I30" s="94"/>
      <c r="J30" s="225"/>
      <c r="K30" s="248"/>
      <c r="L30" s="414"/>
      <c r="M30" s="228"/>
      <c r="N30" s="227"/>
      <c r="O30" s="32"/>
      <c r="P30" s="32"/>
    </row>
    <row r="31" spans="1:16" ht="15.75">
      <c r="A31" s="249" t="s">
        <v>67</v>
      </c>
      <c r="B31" s="250"/>
      <c r="C31" s="70"/>
      <c r="D31" s="59"/>
      <c r="E31" s="60"/>
      <c r="F31" s="61"/>
      <c r="G31" s="438"/>
      <c r="H31" s="60"/>
      <c r="I31" s="60"/>
      <c r="J31" s="59"/>
      <c r="K31" s="370"/>
      <c r="L31" s="438"/>
      <c r="M31" s="61"/>
      <c r="N31" s="438"/>
      <c r="O31" s="32"/>
      <c r="P31" s="32"/>
    </row>
    <row r="32" spans="1:16" ht="15">
      <c r="A32" s="32"/>
      <c r="B32" s="32"/>
      <c r="C32" s="32"/>
      <c r="D32" s="32"/>
      <c r="E32" s="32"/>
      <c r="F32" s="32"/>
      <c r="G32" s="32"/>
      <c r="H32" s="32"/>
      <c r="I32" s="32"/>
      <c r="J32" s="170"/>
      <c r="K32" s="1011"/>
      <c r="L32" s="1011"/>
      <c r="M32" s="1011"/>
      <c r="N32" s="1011"/>
      <c r="O32" s="32"/>
      <c r="P32" s="32"/>
    </row>
    <row r="33" spans="1:16" ht="15.75">
      <c r="A33" s="83" t="s">
        <v>59</v>
      </c>
      <c r="B33" s="378" t="s">
        <v>60</v>
      </c>
      <c r="C33" s="83"/>
      <c r="D33" s="83"/>
      <c r="E33" s="83"/>
      <c r="F33" s="83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.75">
      <c r="A35" s="378" t="s">
        <v>140</v>
      </c>
      <c r="B35" s="32"/>
      <c r="C35" s="32"/>
      <c r="D35" s="32"/>
      <c r="E35" s="32"/>
      <c r="F35" s="32"/>
      <c r="G35" s="32"/>
      <c r="H35" s="32" t="s">
        <v>141</v>
      </c>
      <c r="I35" s="32"/>
      <c r="J35" s="32"/>
      <c r="K35" s="32"/>
      <c r="L35" s="32"/>
      <c r="M35" s="32"/>
      <c r="N35" s="32"/>
      <c r="O35" s="83"/>
      <c r="P35" s="32"/>
    </row>
    <row r="36" spans="1:16" ht="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 t="s">
        <v>0</v>
      </c>
      <c r="L36" s="32"/>
      <c r="M36" s="32"/>
      <c r="N36" s="32"/>
      <c r="O36" s="83"/>
      <c r="P36" s="32"/>
    </row>
    <row r="37" ht="15">
      <c r="O37" s="96"/>
    </row>
    <row r="38" ht="15" customHeight="1">
      <c r="O38" s="96"/>
    </row>
  </sheetData>
  <sheetProtection/>
  <mergeCells count="25">
    <mergeCell ref="K7:L7"/>
    <mergeCell ref="M7:N7"/>
    <mergeCell ref="K11:L11"/>
    <mergeCell ref="K19:L19"/>
    <mergeCell ref="K20:L20"/>
    <mergeCell ref="K9:L9"/>
    <mergeCell ref="K32:L32"/>
    <mergeCell ref="M32:N32"/>
    <mergeCell ref="M10:N10"/>
    <mergeCell ref="K10:L10"/>
    <mergeCell ref="K12:L12"/>
    <mergeCell ref="F9:G9"/>
    <mergeCell ref="M24:N24"/>
    <mergeCell ref="H24:I24"/>
    <mergeCell ref="A23:C23"/>
    <mergeCell ref="H23:I23"/>
    <mergeCell ref="M23:N23"/>
    <mergeCell ref="K15:L15"/>
    <mergeCell ref="K18:L18"/>
    <mergeCell ref="A28:C28"/>
    <mergeCell ref="A26:C26"/>
    <mergeCell ref="F28:G28"/>
    <mergeCell ref="F26:G26"/>
    <mergeCell ref="K28:L28"/>
    <mergeCell ref="K26:L26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R30"/>
  <sheetViews>
    <sheetView zoomScalePageLayoutView="0" workbookViewId="0" topLeftCell="A28">
      <selection activeCell="A40" sqref="A40:IV40"/>
    </sheetView>
  </sheetViews>
  <sheetFormatPr defaultColWidth="9.140625" defaultRowHeight="15"/>
  <cols>
    <col min="3" max="3" width="23.28125" style="0" customWidth="1"/>
    <col min="10" max="10" width="10.140625" style="0" customWidth="1"/>
    <col min="15" max="16" width="10.140625" style="0" customWidth="1"/>
  </cols>
  <sheetData>
    <row r="2" spans="1:16" ht="21">
      <c r="A2" s="32"/>
      <c r="B2" s="32"/>
      <c r="C2" s="32"/>
      <c r="D2" s="2"/>
      <c r="E2" s="3" t="s">
        <v>36</v>
      </c>
      <c r="F2" s="3"/>
      <c r="G2" s="3"/>
      <c r="H2" s="3"/>
      <c r="I2" s="2"/>
      <c r="J2" s="2"/>
      <c r="K2" s="32"/>
      <c r="L2" s="32"/>
      <c r="M2" s="32"/>
      <c r="N2" s="32"/>
      <c r="O2" s="32"/>
      <c r="P2" s="32"/>
    </row>
    <row r="3" spans="1:16" ht="19.5" thickBot="1">
      <c r="A3" s="32"/>
      <c r="B3" s="32"/>
      <c r="C3" s="32"/>
      <c r="D3" s="32"/>
      <c r="E3" s="231"/>
      <c r="F3" s="190" t="s">
        <v>168</v>
      </c>
      <c r="G3" s="190"/>
      <c r="H3" s="190"/>
      <c r="I3" s="32"/>
      <c r="J3" s="494"/>
      <c r="K3" s="494" t="s">
        <v>154</v>
      </c>
      <c r="L3" s="494"/>
      <c r="M3" s="32"/>
      <c r="N3" s="32"/>
      <c r="O3" s="32"/>
      <c r="P3" s="32"/>
    </row>
    <row r="4" spans="1:16" ht="16.5" thickBot="1">
      <c r="A4" s="460"/>
      <c r="B4" s="461"/>
      <c r="C4" s="461"/>
      <c r="D4" s="462"/>
      <c r="E4" s="502"/>
      <c r="F4" s="503"/>
      <c r="G4" s="503" t="s">
        <v>2</v>
      </c>
      <c r="H4" s="503"/>
      <c r="I4" s="504"/>
      <c r="J4" s="502"/>
      <c r="K4" s="503"/>
      <c r="L4" s="503" t="s">
        <v>55</v>
      </c>
      <c r="M4" s="503"/>
      <c r="N4" s="504"/>
      <c r="O4" s="32"/>
      <c r="P4" s="32"/>
    </row>
    <row r="5" spans="1:16" ht="16.5" thickBot="1">
      <c r="A5" s="224" t="s">
        <v>3</v>
      </c>
      <c r="B5" s="463"/>
      <c r="C5" s="463"/>
      <c r="D5" s="464" t="s">
        <v>4</v>
      </c>
      <c r="E5" s="464" t="s">
        <v>5</v>
      </c>
      <c r="F5" s="224" t="s">
        <v>6</v>
      </c>
      <c r="G5" s="465"/>
      <c r="H5" s="463" t="s">
        <v>7</v>
      </c>
      <c r="I5" s="463"/>
      <c r="J5" s="464" t="s">
        <v>5</v>
      </c>
      <c r="K5" s="224" t="s">
        <v>6</v>
      </c>
      <c r="L5" s="465"/>
      <c r="M5" s="463" t="s">
        <v>7</v>
      </c>
      <c r="N5" s="465"/>
      <c r="O5" s="32"/>
      <c r="P5" s="32"/>
    </row>
    <row r="6" spans="1:16" ht="16.5" thickBot="1">
      <c r="A6" s="87"/>
      <c r="B6" s="466"/>
      <c r="C6" s="466"/>
      <c r="D6" s="467"/>
      <c r="E6" s="467"/>
      <c r="F6" s="87" t="s">
        <v>8</v>
      </c>
      <c r="G6" s="468"/>
      <c r="H6" s="466" t="s">
        <v>9</v>
      </c>
      <c r="I6" s="466"/>
      <c r="J6" s="505"/>
      <c r="K6" s="87" t="s">
        <v>8</v>
      </c>
      <c r="L6" s="468"/>
      <c r="M6" s="466" t="s">
        <v>9</v>
      </c>
      <c r="N6" s="468"/>
      <c r="O6" s="32"/>
      <c r="P6" s="32"/>
    </row>
    <row r="7" spans="1:16" ht="15">
      <c r="A7" s="232" t="s">
        <v>10</v>
      </c>
      <c r="B7" s="233"/>
      <c r="C7" s="233"/>
      <c r="D7" s="234" t="s">
        <v>39</v>
      </c>
      <c r="E7" s="267"/>
      <c r="F7" s="485"/>
      <c r="G7" s="506"/>
      <c r="H7" s="486"/>
      <c r="I7" s="486"/>
      <c r="J7" s="267">
        <v>110207.12</v>
      </c>
      <c r="K7" s="901">
        <v>93007.12</v>
      </c>
      <c r="L7" s="902"/>
      <c r="M7" s="901">
        <v>17200</v>
      </c>
      <c r="N7" s="902"/>
      <c r="O7" s="32"/>
      <c r="P7" s="32"/>
    </row>
    <row r="8" spans="1:16" ht="15">
      <c r="A8" s="183" t="s">
        <v>12</v>
      </c>
      <c r="B8" s="75"/>
      <c r="C8" s="75"/>
      <c r="D8" s="59"/>
      <c r="E8" s="59"/>
      <c r="F8" s="437"/>
      <c r="G8" s="438"/>
      <c r="H8" s="60"/>
      <c r="I8" s="60"/>
      <c r="J8" s="59"/>
      <c r="K8" s="124"/>
      <c r="L8" s="438"/>
      <c r="M8" s="60"/>
      <c r="N8" s="438"/>
      <c r="O8" s="32"/>
      <c r="P8" s="488"/>
    </row>
    <row r="9" spans="1:16" ht="15.75">
      <c r="A9" s="1032" t="s">
        <v>261</v>
      </c>
      <c r="B9" s="1033"/>
      <c r="C9" s="1034"/>
      <c r="D9" s="225" t="s">
        <v>15</v>
      </c>
      <c r="E9" s="225">
        <v>82.84</v>
      </c>
      <c r="F9" s="908">
        <v>82.84</v>
      </c>
      <c r="G9" s="909"/>
      <c r="H9" s="94"/>
      <c r="I9" s="94"/>
      <c r="J9" s="59">
        <v>10934.05</v>
      </c>
      <c r="K9" s="908">
        <v>10934.05</v>
      </c>
      <c r="L9" s="909"/>
      <c r="M9" s="94"/>
      <c r="N9" s="227"/>
      <c r="O9" s="105" t="s">
        <v>40</v>
      </c>
      <c r="P9" s="488">
        <v>21794.24</v>
      </c>
    </row>
    <row r="10" spans="1:18" ht="15.75">
      <c r="A10" s="57" t="s">
        <v>17</v>
      </c>
      <c r="B10" s="58"/>
      <c r="C10" s="58"/>
      <c r="D10" s="59"/>
      <c r="E10" s="59"/>
      <c r="F10" s="437"/>
      <c r="G10" s="438"/>
      <c r="H10" s="60"/>
      <c r="I10" s="60"/>
      <c r="J10" s="59">
        <v>80944.06</v>
      </c>
      <c r="K10" s="908">
        <v>63744.06</v>
      </c>
      <c r="L10" s="909"/>
      <c r="M10" s="908">
        <v>17200</v>
      </c>
      <c r="N10" s="909"/>
      <c r="O10" s="105" t="s">
        <v>57</v>
      </c>
      <c r="P10" s="488">
        <v>77478.83</v>
      </c>
      <c r="R10" s="96"/>
    </row>
    <row r="11" spans="1:16" ht="16.5" thickBot="1">
      <c r="A11" s="240" t="s">
        <v>19</v>
      </c>
      <c r="B11" s="241"/>
      <c r="C11" s="241"/>
      <c r="D11" s="89"/>
      <c r="E11" s="89"/>
      <c r="F11" s="131"/>
      <c r="G11" s="132"/>
      <c r="H11" s="133"/>
      <c r="I11" s="133"/>
      <c r="J11" s="89">
        <v>18329.01</v>
      </c>
      <c r="K11" s="910">
        <v>18329.01</v>
      </c>
      <c r="L11" s="911"/>
      <c r="M11" s="133"/>
      <c r="N11" s="132"/>
      <c r="O11" s="416" t="s">
        <v>18</v>
      </c>
      <c r="P11" s="94">
        <v>10934.05</v>
      </c>
    </row>
    <row r="12" spans="1:16" ht="15.75">
      <c r="A12" s="51" t="s">
        <v>21</v>
      </c>
      <c r="B12" s="52"/>
      <c r="C12" s="329"/>
      <c r="D12" s="53"/>
      <c r="E12" s="71"/>
      <c r="F12" s="413"/>
      <c r="G12" s="72"/>
      <c r="H12" s="435"/>
      <c r="I12" s="436"/>
      <c r="J12" s="71"/>
      <c r="K12" s="901"/>
      <c r="L12" s="902"/>
      <c r="M12" s="346"/>
      <c r="N12" s="414"/>
      <c r="O12" s="416" t="s">
        <v>137</v>
      </c>
      <c r="P12" s="488"/>
    </row>
    <row r="13" spans="1:17" ht="16.5" thickBot="1">
      <c r="A13" s="150" t="s">
        <v>43</v>
      </c>
      <c r="B13" s="147"/>
      <c r="C13" s="214"/>
      <c r="D13" s="148"/>
      <c r="E13" s="148"/>
      <c r="F13" s="440"/>
      <c r="G13" s="444"/>
      <c r="H13" s="440"/>
      <c r="I13" s="441"/>
      <c r="J13" s="148"/>
      <c r="K13" s="149"/>
      <c r="L13" s="441"/>
      <c r="M13" s="264"/>
      <c r="N13" s="438"/>
      <c r="O13" s="343" t="s">
        <v>22</v>
      </c>
      <c r="P13" s="241"/>
      <c r="Q13">
        <v>32691.49</v>
      </c>
    </row>
    <row r="14" spans="1:18" ht="15.75">
      <c r="A14" s="372" t="s">
        <v>44</v>
      </c>
      <c r="B14" s="282"/>
      <c r="C14" s="283"/>
      <c r="D14" s="156"/>
      <c r="E14" s="156"/>
      <c r="F14" s="157"/>
      <c r="G14" s="152"/>
      <c r="H14" s="157"/>
      <c r="I14" s="158"/>
      <c r="J14" s="156"/>
      <c r="K14" s="159"/>
      <c r="L14" s="158"/>
      <c r="M14" s="300"/>
      <c r="N14" s="414"/>
      <c r="O14" s="105"/>
      <c r="P14" s="488">
        <f>SUM(P9:P13)</f>
        <v>110207.12000000001</v>
      </c>
      <c r="R14" t="s">
        <v>243</v>
      </c>
    </row>
    <row r="15" spans="1:17" ht="15.75">
      <c r="A15" s="372" t="s">
        <v>23</v>
      </c>
      <c r="B15" s="120"/>
      <c r="C15" s="390"/>
      <c r="D15" s="156"/>
      <c r="E15" s="156"/>
      <c r="F15" s="157"/>
      <c r="G15" s="152"/>
      <c r="H15" s="157"/>
      <c r="I15" s="158"/>
      <c r="J15" s="156"/>
      <c r="K15" s="159"/>
      <c r="L15" s="158"/>
      <c r="M15" s="300"/>
      <c r="N15" s="414"/>
      <c r="O15" s="105"/>
      <c r="P15" s="161"/>
      <c r="Q15" s="96"/>
    </row>
    <row r="16" spans="1:16" ht="15.75">
      <c r="A16" s="69" t="s">
        <v>242</v>
      </c>
      <c r="B16" s="70"/>
      <c r="C16" s="246"/>
      <c r="D16" s="71" t="s">
        <v>238</v>
      </c>
      <c r="E16" s="71">
        <v>129.14</v>
      </c>
      <c r="F16" s="908">
        <v>129.14</v>
      </c>
      <c r="G16" s="909"/>
      <c r="H16" s="413"/>
      <c r="I16" s="414"/>
      <c r="J16" s="71">
        <v>32844.06</v>
      </c>
      <c r="K16" s="908">
        <v>32844.06</v>
      </c>
      <c r="L16" s="909"/>
      <c r="M16" s="300"/>
      <c r="N16" s="414"/>
      <c r="O16" s="105"/>
      <c r="P16" s="161"/>
    </row>
    <row r="17" spans="1:17" ht="15.75">
      <c r="A17" s="372" t="s">
        <v>24</v>
      </c>
      <c r="B17" s="120"/>
      <c r="C17" s="390"/>
      <c r="D17" s="59"/>
      <c r="E17" s="59"/>
      <c r="F17" s="61"/>
      <c r="G17" s="184"/>
      <c r="H17" s="61"/>
      <c r="I17" s="438"/>
      <c r="J17" s="59"/>
      <c r="K17" s="124"/>
      <c r="L17" s="438"/>
      <c r="M17" s="344"/>
      <c r="N17" s="438"/>
      <c r="O17" s="32"/>
      <c r="P17" s="494"/>
      <c r="Q17" s="96"/>
    </row>
    <row r="18" spans="1:16" ht="15.75">
      <c r="A18" s="950" t="s">
        <v>244</v>
      </c>
      <c r="B18" s="951"/>
      <c r="C18" s="952"/>
      <c r="D18" s="79" t="s">
        <v>163</v>
      </c>
      <c r="E18" s="507">
        <v>1</v>
      </c>
      <c r="F18" s="508">
        <v>1</v>
      </c>
      <c r="G18" s="508"/>
      <c r="H18" s="61"/>
      <c r="I18" s="438"/>
      <c r="J18" s="59">
        <v>6000</v>
      </c>
      <c r="K18" s="908">
        <v>6000</v>
      </c>
      <c r="L18" s="909"/>
      <c r="M18" s="344"/>
      <c r="N18" s="438"/>
      <c r="O18" s="105"/>
      <c r="P18" s="32"/>
    </row>
    <row r="19" spans="1:16" ht="15.75">
      <c r="A19" s="249" t="s">
        <v>28</v>
      </c>
      <c r="B19" s="250"/>
      <c r="C19" s="251"/>
      <c r="D19" s="59"/>
      <c r="E19" s="59"/>
      <c r="F19" s="61"/>
      <c r="G19" s="184"/>
      <c r="H19" s="61"/>
      <c r="I19" s="438"/>
      <c r="J19" s="59"/>
      <c r="K19" s="124"/>
      <c r="L19" s="438"/>
      <c r="M19" s="344"/>
      <c r="N19" s="438"/>
      <c r="O19" s="32"/>
      <c r="P19" s="32"/>
    </row>
    <row r="20" spans="1:16" ht="15.75">
      <c r="A20" s="903" t="s">
        <v>171</v>
      </c>
      <c r="B20" s="904"/>
      <c r="C20" s="905"/>
      <c r="D20" s="148" t="s">
        <v>172</v>
      </c>
      <c r="E20" s="59">
        <v>86</v>
      </c>
      <c r="F20" s="60"/>
      <c r="G20" s="60"/>
      <c r="H20" s="981">
        <v>86</v>
      </c>
      <c r="I20" s="982"/>
      <c r="J20" s="148">
        <v>17200</v>
      </c>
      <c r="K20" s="216"/>
      <c r="L20" s="441"/>
      <c r="M20" s="906">
        <v>17200</v>
      </c>
      <c r="N20" s="907"/>
      <c r="O20" s="32"/>
      <c r="P20" s="32"/>
    </row>
    <row r="21" spans="1:16" ht="15.75">
      <c r="A21" s="372" t="s">
        <v>139</v>
      </c>
      <c r="B21" s="119"/>
      <c r="C21" s="373"/>
      <c r="D21" s="122"/>
      <c r="E21" s="121"/>
      <c r="F21" s="80"/>
      <c r="G21" s="351"/>
      <c r="H21" s="80"/>
      <c r="I21" s="78"/>
      <c r="J21" s="79"/>
      <c r="K21" s="86"/>
      <c r="L21" s="78"/>
      <c r="M21" s="345"/>
      <c r="N21" s="438"/>
      <c r="O21" s="32"/>
      <c r="P21" s="32"/>
    </row>
    <row r="22" spans="1:16" ht="15.75">
      <c r="A22" s="993" t="s">
        <v>226</v>
      </c>
      <c r="B22" s="994"/>
      <c r="C22" s="995"/>
      <c r="D22" s="79" t="s">
        <v>201</v>
      </c>
      <c r="E22" s="79">
        <v>6</v>
      </c>
      <c r="F22" s="916">
        <v>6</v>
      </c>
      <c r="G22" s="917"/>
      <c r="H22" s="80"/>
      <c r="I22" s="78"/>
      <c r="J22" s="352">
        <v>13500</v>
      </c>
      <c r="K22" s="1030">
        <v>13500</v>
      </c>
      <c r="L22" s="1031"/>
      <c r="M22" s="345"/>
      <c r="N22" s="78"/>
      <c r="O22" s="32"/>
      <c r="P22" s="32"/>
    </row>
    <row r="23" spans="1:16" ht="15.75">
      <c r="A23" s="366" t="s">
        <v>225</v>
      </c>
      <c r="B23" s="368"/>
      <c r="C23" s="371"/>
      <c r="D23" s="71"/>
      <c r="E23" s="71"/>
      <c r="F23" s="413"/>
      <c r="G23" s="72"/>
      <c r="H23" s="73"/>
      <c r="I23" s="414"/>
      <c r="J23" s="367"/>
      <c r="K23" s="367"/>
      <c r="L23" s="68"/>
      <c r="M23" s="346"/>
      <c r="N23" s="414"/>
      <c r="O23" s="32"/>
      <c r="P23" s="32"/>
    </row>
    <row r="24" spans="1:16" ht="15.75">
      <c r="A24" s="1027" t="s">
        <v>228</v>
      </c>
      <c r="B24" s="1028"/>
      <c r="C24" s="1029"/>
      <c r="D24" s="79" t="s">
        <v>201</v>
      </c>
      <c r="E24" s="79">
        <v>6</v>
      </c>
      <c r="F24" s="80">
        <v>6</v>
      </c>
      <c r="G24" s="392"/>
      <c r="H24" s="228"/>
      <c r="I24" s="227"/>
      <c r="J24" s="225">
        <v>11400</v>
      </c>
      <c r="K24" s="916">
        <v>11400</v>
      </c>
      <c r="L24" s="917"/>
      <c r="M24" s="95"/>
      <c r="N24" s="227"/>
      <c r="O24" s="32"/>
      <c r="P24" s="32"/>
    </row>
    <row r="25" spans="1:16" ht="15.75">
      <c r="A25" s="996" t="s">
        <v>227</v>
      </c>
      <c r="B25" s="997"/>
      <c r="C25" s="998"/>
      <c r="D25" s="71"/>
      <c r="E25" s="71"/>
      <c r="F25" s="73"/>
      <c r="G25" s="192"/>
      <c r="H25" s="228"/>
      <c r="I25" s="227"/>
      <c r="J25" s="225"/>
      <c r="K25" s="226"/>
      <c r="L25" s="227"/>
      <c r="M25" s="95"/>
      <c r="N25" s="227"/>
      <c r="O25" s="32"/>
      <c r="P25" s="32"/>
    </row>
    <row r="26" spans="1:16" ht="15.75">
      <c r="A26" s="249" t="s">
        <v>67</v>
      </c>
      <c r="B26" s="250"/>
      <c r="C26" s="246"/>
      <c r="D26" s="59"/>
      <c r="E26" s="59"/>
      <c r="F26" s="61"/>
      <c r="G26" s="184"/>
      <c r="H26" s="61"/>
      <c r="I26" s="438"/>
      <c r="J26" s="59"/>
      <c r="K26" s="124"/>
      <c r="L26" s="438"/>
      <c r="M26" s="344"/>
      <c r="N26" s="438"/>
      <c r="O26" s="32"/>
      <c r="P26" s="32"/>
    </row>
    <row r="27" spans="1:16" ht="16.5" thickBot="1">
      <c r="A27" s="1025"/>
      <c r="B27" s="1017"/>
      <c r="C27" s="1026"/>
      <c r="D27" s="89"/>
      <c r="E27" s="133"/>
      <c r="F27" s="134"/>
      <c r="G27" s="135"/>
      <c r="H27" s="353"/>
      <c r="I27" s="133"/>
      <c r="J27" s="89"/>
      <c r="K27" s="910"/>
      <c r="L27" s="911"/>
      <c r="M27" s="230"/>
      <c r="N27" s="132"/>
      <c r="O27" s="32"/>
      <c r="P27" s="32"/>
    </row>
    <row r="28" spans="1:12" ht="15.75">
      <c r="A28" s="96" t="s">
        <v>59</v>
      </c>
      <c r="B28" s="169" t="s">
        <v>60</v>
      </c>
      <c r="C28" s="96"/>
      <c r="D28" s="96"/>
      <c r="E28" s="96"/>
      <c r="F28" s="96"/>
      <c r="J28" s="415"/>
      <c r="K28" s="925"/>
      <c r="L28" s="925"/>
    </row>
    <row r="30" spans="1:8" ht="15.75">
      <c r="A30" s="169" t="s">
        <v>140</v>
      </c>
      <c r="H30" t="s">
        <v>131</v>
      </c>
    </row>
  </sheetData>
  <sheetProtection/>
  <mergeCells count="25">
    <mergeCell ref="M20:N20"/>
    <mergeCell ref="K9:L9"/>
    <mergeCell ref="K24:L24"/>
    <mergeCell ref="K27:L27"/>
    <mergeCell ref="K28:L28"/>
    <mergeCell ref="F16:G16"/>
    <mergeCell ref="K16:L16"/>
    <mergeCell ref="K7:L7"/>
    <mergeCell ref="M7:N7"/>
    <mergeCell ref="A18:C18"/>
    <mergeCell ref="K11:L11"/>
    <mergeCell ref="M10:N10"/>
    <mergeCell ref="K10:L10"/>
    <mergeCell ref="K12:L12"/>
    <mergeCell ref="F9:G9"/>
    <mergeCell ref="F22:G22"/>
    <mergeCell ref="K22:L22"/>
    <mergeCell ref="K18:L18"/>
    <mergeCell ref="A9:C9"/>
    <mergeCell ref="A27:C27"/>
    <mergeCell ref="A20:C20"/>
    <mergeCell ref="H20:I20"/>
    <mergeCell ref="A24:C24"/>
    <mergeCell ref="A22:C22"/>
    <mergeCell ref="A25:C25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S29"/>
  <sheetViews>
    <sheetView zoomScalePageLayoutView="0" workbookViewId="0" topLeftCell="A34">
      <selection activeCell="A40" sqref="A40:IV52"/>
    </sheetView>
  </sheetViews>
  <sheetFormatPr defaultColWidth="9.140625" defaultRowHeight="15"/>
  <cols>
    <col min="3" max="3" width="23.7109375" style="0" customWidth="1"/>
  </cols>
  <sheetData>
    <row r="3" spans="2:13" ht="21">
      <c r="B3" s="136"/>
      <c r="C3" s="136"/>
      <c r="D3" s="2"/>
      <c r="E3" s="3" t="s">
        <v>36</v>
      </c>
      <c r="F3" s="3"/>
      <c r="G3" s="3"/>
      <c r="H3" s="3"/>
      <c r="I3" s="2"/>
      <c r="J3" s="2"/>
      <c r="K3" s="138"/>
      <c r="L3" s="136"/>
      <c r="M3" s="136"/>
    </row>
    <row r="4" spans="2:13" ht="18.75">
      <c r="B4" s="136"/>
      <c r="C4" s="139"/>
      <c r="D4" s="140" t="s">
        <v>53</v>
      </c>
      <c r="E4" s="141" t="s">
        <v>54</v>
      </c>
      <c r="F4" s="141"/>
      <c r="G4" s="141"/>
      <c r="H4" s="141"/>
      <c r="I4" s="137"/>
      <c r="J4" s="142"/>
      <c r="K4" s="143"/>
      <c r="L4" s="144"/>
      <c r="M4" s="136"/>
    </row>
    <row r="5" spans="2:13" ht="19.5" thickBot="1">
      <c r="B5" s="136"/>
      <c r="C5" s="139"/>
      <c r="D5" s="140"/>
      <c r="E5" s="141"/>
      <c r="F5" s="141"/>
      <c r="G5" s="141"/>
      <c r="H5" s="141"/>
      <c r="I5" s="137"/>
      <c r="J5" s="142"/>
      <c r="K5" s="143"/>
      <c r="L5" s="144"/>
      <c r="M5" s="136"/>
    </row>
    <row r="6" spans="1:14" ht="15.75">
      <c r="A6" s="211"/>
      <c r="B6" s="417"/>
      <c r="C6" s="417"/>
      <c r="D6" s="418"/>
      <c r="E6" s="179"/>
      <c r="F6" s="419"/>
      <c r="G6" s="419" t="s">
        <v>2</v>
      </c>
      <c r="H6" s="419"/>
      <c r="I6" s="420"/>
      <c r="J6" s="758"/>
      <c r="K6" s="419"/>
      <c r="L6" s="419" t="s">
        <v>55</v>
      </c>
      <c r="M6" s="419"/>
      <c r="N6" s="420"/>
    </row>
    <row r="7" spans="1:14" ht="15.75">
      <c r="A7" s="39" t="s">
        <v>3</v>
      </c>
      <c r="B7" s="421"/>
      <c r="C7" s="421"/>
      <c r="D7" s="422" t="s">
        <v>4</v>
      </c>
      <c r="E7" s="422" t="s">
        <v>5</v>
      </c>
      <c r="F7" s="39" t="s">
        <v>6</v>
      </c>
      <c r="G7" s="423"/>
      <c r="H7" s="421" t="s">
        <v>7</v>
      </c>
      <c r="I7" s="421"/>
      <c r="J7" s="422" t="s">
        <v>5</v>
      </c>
      <c r="K7" s="421" t="s">
        <v>6</v>
      </c>
      <c r="L7" s="423"/>
      <c r="M7" s="421" t="s">
        <v>7</v>
      </c>
      <c r="N7" s="423"/>
    </row>
    <row r="8" spans="1:14" ht="16.5" thickBot="1">
      <c r="A8" s="47"/>
      <c r="B8" s="424"/>
      <c r="C8" s="424"/>
      <c r="D8" s="425"/>
      <c r="E8" s="425"/>
      <c r="F8" s="47" t="s">
        <v>8</v>
      </c>
      <c r="G8" s="426"/>
      <c r="H8" s="424" t="s">
        <v>9</v>
      </c>
      <c r="I8" s="424"/>
      <c r="J8" s="425"/>
      <c r="K8" s="424" t="s">
        <v>8</v>
      </c>
      <c r="L8" s="426"/>
      <c r="M8" s="424" t="s">
        <v>9</v>
      </c>
      <c r="N8" s="426"/>
    </row>
    <row r="9" spans="1:16" ht="15">
      <c r="A9" s="25" t="s">
        <v>10</v>
      </c>
      <c r="B9" s="26"/>
      <c r="C9" s="26"/>
      <c r="D9" s="27" t="s">
        <v>39</v>
      </c>
      <c r="E9" s="28">
        <v>3148.9</v>
      </c>
      <c r="F9" s="29"/>
      <c r="G9" s="31"/>
      <c r="H9" s="29"/>
      <c r="I9" s="30"/>
      <c r="J9" s="146">
        <v>33343.13</v>
      </c>
      <c r="K9" s="890">
        <v>18443.13</v>
      </c>
      <c r="L9" s="891"/>
      <c r="M9" s="890">
        <v>14900</v>
      </c>
      <c r="N9" s="891"/>
      <c r="O9" s="105"/>
      <c r="P9" s="32"/>
    </row>
    <row r="10" spans="1:16" ht="15">
      <c r="A10" s="512" t="s">
        <v>12</v>
      </c>
      <c r="B10" s="513"/>
      <c r="C10" s="513"/>
      <c r="D10" s="398"/>
      <c r="E10" s="398"/>
      <c r="F10" s="517"/>
      <c r="G10" s="402"/>
      <c r="H10" s="517"/>
      <c r="I10" s="518"/>
      <c r="J10" s="518"/>
      <c r="K10" s="517"/>
      <c r="L10" s="518"/>
      <c r="M10" s="517"/>
      <c r="N10" s="518"/>
      <c r="O10" s="601"/>
      <c r="P10" s="589"/>
    </row>
    <row r="11" spans="1:16" ht="15.75">
      <c r="A11" s="695" t="s">
        <v>14</v>
      </c>
      <c r="B11" s="633"/>
      <c r="C11" s="633"/>
      <c r="D11" s="516" t="s">
        <v>15</v>
      </c>
      <c r="E11" s="516">
        <v>63.94</v>
      </c>
      <c r="F11" s="885">
        <v>63.94</v>
      </c>
      <c r="G11" s="886"/>
      <c r="H11" s="571"/>
      <c r="I11" s="520"/>
      <c r="J11" s="520">
        <v>8439.44</v>
      </c>
      <c r="K11" s="885">
        <v>8439.44</v>
      </c>
      <c r="L11" s="886"/>
      <c r="M11" s="571"/>
      <c r="N11" s="520"/>
      <c r="O11" s="601" t="s">
        <v>56</v>
      </c>
      <c r="P11" s="602">
        <v>7933.92</v>
      </c>
    </row>
    <row r="12" spans="1:19" ht="15.75">
      <c r="A12" s="521" t="s">
        <v>17</v>
      </c>
      <c r="B12" s="522"/>
      <c r="C12" s="522"/>
      <c r="D12" s="398"/>
      <c r="E12" s="398"/>
      <c r="F12" s="517"/>
      <c r="G12" s="402"/>
      <c r="H12" s="517"/>
      <c r="I12" s="518"/>
      <c r="J12" s="518">
        <v>20900</v>
      </c>
      <c r="K12" s="885">
        <v>6000</v>
      </c>
      <c r="L12" s="886"/>
      <c r="M12" s="885">
        <v>14900</v>
      </c>
      <c r="N12" s="886"/>
      <c r="O12" s="601" t="s">
        <v>57</v>
      </c>
      <c r="P12" s="602">
        <v>80926.44</v>
      </c>
      <c r="S12" s="96"/>
    </row>
    <row r="13" spans="1:16" ht="16.5" thickBot="1">
      <c r="A13" s="524" t="s">
        <v>19</v>
      </c>
      <c r="B13" s="525"/>
      <c r="C13" s="525"/>
      <c r="D13" s="526"/>
      <c r="E13" s="526"/>
      <c r="F13" s="527"/>
      <c r="G13" s="529"/>
      <c r="H13" s="527"/>
      <c r="I13" s="528"/>
      <c r="J13" s="528">
        <v>4003.69</v>
      </c>
      <c r="K13" s="893">
        <v>4003.69</v>
      </c>
      <c r="L13" s="894"/>
      <c r="M13" s="527"/>
      <c r="N13" s="528"/>
      <c r="O13" s="601" t="s">
        <v>283</v>
      </c>
      <c r="P13" s="602">
        <v>63956.67</v>
      </c>
    </row>
    <row r="14" spans="1:16" ht="15.75">
      <c r="A14" s="559" t="s">
        <v>21</v>
      </c>
      <c r="B14" s="554"/>
      <c r="C14" s="554"/>
      <c r="D14" s="536"/>
      <c r="E14" s="536"/>
      <c r="F14" s="542"/>
      <c r="G14" s="666"/>
      <c r="H14" s="542"/>
      <c r="I14" s="543"/>
      <c r="J14" s="535"/>
      <c r="K14" s="887"/>
      <c r="L14" s="878"/>
      <c r="M14" s="542"/>
      <c r="N14" s="543"/>
      <c r="O14" s="601" t="s">
        <v>18</v>
      </c>
      <c r="P14" s="574">
        <v>8439.44</v>
      </c>
    </row>
    <row r="15" spans="1:17" ht="16.5" thickBot="1">
      <c r="A15" s="521" t="s">
        <v>44</v>
      </c>
      <c r="B15" s="522"/>
      <c r="C15" s="522"/>
      <c r="D15" s="398"/>
      <c r="E15" s="398"/>
      <c r="F15" s="517"/>
      <c r="G15" s="402"/>
      <c r="H15" s="517"/>
      <c r="I15" s="518"/>
      <c r="J15" s="398"/>
      <c r="K15" s="402"/>
      <c r="L15" s="518"/>
      <c r="M15" s="517"/>
      <c r="N15" s="518"/>
      <c r="O15" s="613" t="s">
        <v>22</v>
      </c>
      <c r="P15" s="670"/>
      <c r="Q15">
        <v>23801.88</v>
      </c>
    </row>
    <row r="16" spans="1:18" ht="15.75">
      <c r="A16" s="521" t="s">
        <v>23</v>
      </c>
      <c r="B16" s="522"/>
      <c r="C16" s="522"/>
      <c r="D16" s="398"/>
      <c r="E16" s="398"/>
      <c r="F16" s="517"/>
      <c r="G16" s="402"/>
      <c r="H16" s="517"/>
      <c r="I16" s="518"/>
      <c r="J16" s="398"/>
      <c r="K16" s="563"/>
      <c r="L16" s="518"/>
      <c r="M16" s="517"/>
      <c r="N16" s="518"/>
      <c r="O16" s="589"/>
      <c r="P16" s="602">
        <v>33343.13</v>
      </c>
      <c r="R16" t="s">
        <v>216</v>
      </c>
    </row>
    <row r="17" spans="1:16" ht="15.75">
      <c r="A17" s="521" t="s">
        <v>24</v>
      </c>
      <c r="B17" s="522"/>
      <c r="C17" s="522"/>
      <c r="D17" s="398"/>
      <c r="E17" s="398"/>
      <c r="F17" s="517"/>
      <c r="G17" s="402"/>
      <c r="H17" s="517"/>
      <c r="I17" s="518"/>
      <c r="J17" s="398"/>
      <c r="K17" s="563"/>
      <c r="L17" s="518"/>
      <c r="M17" s="517"/>
      <c r="N17" s="518"/>
      <c r="O17" s="589"/>
      <c r="P17" s="589"/>
    </row>
    <row r="18" spans="1:16" ht="15.75">
      <c r="A18" s="564" t="s">
        <v>58</v>
      </c>
      <c r="B18" s="513"/>
      <c r="C18" s="513"/>
      <c r="D18" s="398" t="s">
        <v>45</v>
      </c>
      <c r="E18" s="398">
        <v>1</v>
      </c>
      <c r="F18" s="885">
        <v>1</v>
      </c>
      <c r="G18" s="886"/>
      <c r="H18" s="517"/>
      <c r="I18" s="518"/>
      <c r="J18" s="398">
        <v>6000</v>
      </c>
      <c r="K18" s="900">
        <v>6000</v>
      </c>
      <c r="L18" s="886"/>
      <c r="M18" s="517"/>
      <c r="N18" s="518"/>
      <c r="O18" s="589"/>
      <c r="P18" s="589"/>
    </row>
    <row r="19" spans="1:16" ht="15.75">
      <c r="A19" s="521" t="s">
        <v>27</v>
      </c>
      <c r="B19" s="522"/>
      <c r="C19" s="522"/>
      <c r="D19" s="398"/>
      <c r="E19" s="398"/>
      <c r="F19" s="517"/>
      <c r="G19" s="402"/>
      <c r="H19" s="517"/>
      <c r="I19" s="518"/>
      <c r="J19" s="536"/>
      <c r="K19" s="563"/>
      <c r="L19" s="518"/>
      <c r="M19" s="517"/>
      <c r="N19" s="518"/>
      <c r="O19" s="589"/>
      <c r="P19" s="589"/>
    </row>
    <row r="20" spans="1:16" ht="15.75">
      <c r="A20" s="521" t="s">
        <v>28</v>
      </c>
      <c r="B20" s="513"/>
      <c r="C20" s="513"/>
      <c r="D20" s="398"/>
      <c r="E20" s="398"/>
      <c r="F20" s="517"/>
      <c r="G20" s="402"/>
      <c r="H20" s="517"/>
      <c r="I20" s="518"/>
      <c r="J20" s="398"/>
      <c r="K20" s="402"/>
      <c r="L20" s="518"/>
      <c r="M20" s="517"/>
      <c r="N20" s="518"/>
      <c r="O20" s="589"/>
      <c r="P20" s="589"/>
    </row>
    <row r="21" spans="1:16" ht="15.75">
      <c r="A21" s="880" t="s">
        <v>171</v>
      </c>
      <c r="B21" s="881"/>
      <c r="C21" s="882"/>
      <c r="D21" s="398" t="s">
        <v>172</v>
      </c>
      <c r="E21" s="398">
        <v>57</v>
      </c>
      <c r="F21" s="399"/>
      <c r="G21" s="518"/>
      <c r="H21" s="885">
        <v>57</v>
      </c>
      <c r="I21" s="886"/>
      <c r="J21" s="398">
        <v>11400</v>
      </c>
      <c r="K21" s="401"/>
      <c r="L21" s="518"/>
      <c r="M21" s="895">
        <v>11400</v>
      </c>
      <c r="N21" s="896"/>
      <c r="O21" s="589"/>
      <c r="P21" s="589"/>
    </row>
    <row r="22" spans="1:16" ht="15.75">
      <c r="A22" s="521" t="s">
        <v>31</v>
      </c>
      <c r="B22" s="522"/>
      <c r="C22" s="560"/>
      <c r="D22" s="536"/>
      <c r="E22" s="547"/>
      <c r="F22" s="575"/>
      <c r="G22" s="549"/>
      <c r="H22" s="575"/>
      <c r="I22" s="576"/>
      <c r="J22" s="547"/>
      <c r="K22" s="549"/>
      <c r="L22" s="576"/>
      <c r="M22" s="575"/>
      <c r="N22" s="576"/>
      <c r="O22" s="589"/>
      <c r="P22" s="589"/>
    </row>
    <row r="23" spans="1:16" ht="15.75">
      <c r="A23" s="697" t="s">
        <v>164</v>
      </c>
      <c r="B23" s="587"/>
      <c r="C23" s="587"/>
      <c r="D23" s="516" t="s">
        <v>69</v>
      </c>
      <c r="E23" s="547">
        <v>3</v>
      </c>
      <c r="F23" s="575"/>
      <c r="G23" s="549"/>
      <c r="H23" s="885">
        <v>3</v>
      </c>
      <c r="I23" s="886"/>
      <c r="J23" s="547">
        <v>3500</v>
      </c>
      <c r="K23" s="549"/>
      <c r="L23" s="576"/>
      <c r="M23" s="885">
        <v>3500</v>
      </c>
      <c r="N23" s="886"/>
      <c r="O23" s="589"/>
      <c r="P23" s="589"/>
    </row>
    <row r="24" spans="1:16" ht="16.5" thickBot="1">
      <c r="A24" s="735" t="s">
        <v>34</v>
      </c>
      <c r="B24" s="736"/>
      <c r="C24" s="736"/>
      <c r="D24" s="626" t="s">
        <v>26</v>
      </c>
      <c r="E24" s="626"/>
      <c r="F24" s="531"/>
      <c r="G24" s="662"/>
      <c r="H24" s="531"/>
      <c r="I24" s="629"/>
      <c r="J24" s="626"/>
      <c r="K24" s="631"/>
      <c r="L24" s="629"/>
      <c r="M24" s="531"/>
      <c r="N24" s="629"/>
      <c r="O24" s="589"/>
      <c r="P24" s="589"/>
    </row>
    <row r="25" spans="1:16" ht="15">
      <c r="A25" s="589"/>
      <c r="B25" s="589"/>
      <c r="C25" s="589"/>
      <c r="D25" s="589"/>
      <c r="E25" s="589"/>
      <c r="F25" s="589"/>
      <c r="G25" s="589"/>
      <c r="H25" s="589"/>
      <c r="I25" s="589"/>
      <c r="J25" s="589"/>
      <c r="K25" s="589"/>
      <c r="L25" s="589"/>
      <c r="M25" s="587"/>
      <c r="N25" s="589"/>
      <c r="O25" s="589"/>
      <c r="P25" s="589"/>
    </row>
    <row r="26" spans="1:16" ht="15.75">
      <c r="A26" s="587" t="s">
        <v>59</v>
      </c>
      <c r="B26" s="588" t="s">
        <v>60</v>
      </c>
      <c r="C26" s="587"/>
      <c r="D26" s="587"/>
      <c r="E26" s="587"/>
      <c r="F26" s="587"/>
      <c r="G26" s="589"/>
      <c r="H26" s="589"/>
      <c r="I26" s="589"/>
      <c r="J26" s="589"/>
      <c r="K26" s="589"/>
      <c r="L26" s="589"/>
      <c r="M26" s="589"/>
      <c r="N26" s="589"/>
      <c r="O26" s="589"/>
      <c r="P26" s="589"/>
    </row>
    <row r="27" spans="1:6" ht="15.75">
      <c r="A27" s="96"/>
      <c r="B27" s="169"/>
      <c r="C27" s="96"/>
      <c r="D27" s="96"/>
      <c r="E27" s="96"/>
      <c r="F27" s="96"/>
    </row>
    <row r="28" spans="1:6" ht="15.75">
      <c r="A28" s="96"/>
      <c r="B28" s="169"/>
      <c r="C28" s="96"/>
      <c r="D28" s="96"/>
      <c r="E28" s="96"/>
      <c r="F28" s="96"/>
    </row>
    <row r="29" ht="15">
      <c r="A29" t="s">
        <v>61</v>
      </c>
    </row>
  </sheetData>
  <sheetProtection/>
  <mergeCells count="15">
    <mergeCell ref="F11:G11"/>
    <mergeCell ref="K11:L11"/>
    <mergeCell ref="F18:G18"/>
    <mergeCell ref="A21:C21"/>
    <mergeCell ref="K9:L9"/>
    <mergeCell ref="H21:I21"/>
    <mergeCell ref="M12:N12"/>
    <mergeCell ref="K12:L12"/>
    <mergeCell ref="H23:I23"/>
    <mergeCell ref="M23:N23"/>
    <mergeCell ref="M9:N9"/>
    <mergeCell ref="K14:L14"/>
    <mergeCell ref="K13:L13"/>
    <mergeCell ref="M21:N21"/>
    <mergeCell ref="K18:L18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25">
      <selection activeCell="A5" sqref="A5:N7"/>
    </sheetView>
  </sheetViews>
  <sheetFormatPr defaultColWidth="9.140625" defaultRowHeight="15"/>
  <cols>
    <col min="3" max="3" width="23.7109375" style="0" customWidth="1"/>
    <col min="16" max="16" width="10.7109375" style="0" customWidth="1"/>
  </cols>
  <sheetData>
    <row r="2" spans="2:12" ht="21">
      <c r="B2" s="104"/>
      <c r="C2" s="99"/>
      <c r="D2" s="2"/>
      <c r="E2" s="3" t="s">
        <v>36</v>
      </c>
      <c r="F2" s="3"/>
      <c r="G2" s="3"/>
      <c r="H2" s="3"/>
      <c r="I2" s="2"/>
      <c r="J2" s="2"/>
      <c r="K2" s="170"/>
      <c r="L2" s="170"/>
    </row>
    <row r="3" spans="4:12" ht="21">
      <c r="D3" s="171"/>
      <c r="E3" s="171" t="s">
        <v>62</v>
      </c>
      <c r="F3" s="171"/>
      <c r="G3" s="171" t="s">
        <v>63</v>
      </c>
      <c r="H3" s="171"/>
      <c r="I3" s="171"/>
      <c r="J3" s="172"/>
      <c r="K3" s="50" t="s">
        <v>64</v>
      </c>
      <c r="L3" s="50"/>
    </row>
    <row r="4" spans="4:12" ht="21.75" thickBot="1">
      <c r="D4" s="173"/>
      <c r="E4" s="173"/>
      <c r="F4" s="173"/>
      <c r="G4" s="173"/>
      <c r="H4" s="173"/>
      <c r="I4" s="173"/>
      <c r="J4" s="172"/>
      <c r="K4" s="50"/>
      <c r="L4" s="50"/>
    </row>
    <row r="5" spans="1:14" ht="15.75">
      <c r="A5" s="211"/>
      <c r="B5" s="417"/>
      <c r="C5" s="417"/>
      <c r="D5" s="418"/>
      <c r="E5" s="179"/>
      <c r="F5" s="419"/>
      <c r="G5" s="419" t="s">
        <v>2</v>
      </c>
      <c r="H5" s="419"/>
      <c r="I5" s="420"/>
      <c r="J5" s="179"/>
      <c r="K5" s="419"/>
      <c r="L5" s="419" t="s">
        <v>55</v>
      </c>
      <c r="M5" s="419"/>
      <c r="N5" s="420"/>
    </row>
    <row r="6" spans="1:14" ht="15.75">
      <c r="A6" s="39" t="s">
        <v>3</v>
      </c>
      <c r="B6" s="421"/>
      <c r="C6" s="421"/>
      <c r="D6" s="422" t="s">
        <v>4</v>
      </c>
      <c r="E6" s="422" t="s">
        <v>5</v>
      </c>
      <c r="F6" s="39" t="s">
        <v>6</v>
      </c>
      <c r="G6" s="423"/>
      <c r="H6" s="421" t="s">
        <v>7</v>
      </c>
      <c r="I6" s="421"/>
      <c r="J6" s="422" t="s">
        <v>5</v>
      </c>
      <c r="K6" s="39" t="s">
        <v>6</v>
      </c>
      <c r="L6" s="423"/>
      <c r="M6" s="421" t="s">
        <v>7</v>
      </c>
      <c r="N6" s="423"/>
    </row>
    <row r="7" spans="1:14" ht="16.5" thickBot="1">
      <c r="A7" s="47"/>
      <c r="B7" s="424"/>
      <c r="C7" s="424"/>
      <c r="D7" s="425"/>
      <c r="E7" s="425"/>
      <c r="F7" s="47" t="s">
        <v>8</v>
      </c>
      <c r="G7" s="426"/>
      <c r="H7" s="424" t="s">
        <v>9</v>
      </c>
      <c r="I7" s="424"/>
      <c r="J7" s="425"/>
      <c r="K7" s="47" t="s">
        <v>8</v>
      </c>
      <c r="L7" s="426"/>
      <c r="M7" s="424" t="s">
        <v>9</v>
      </c>
      <c r="N7" s="426"/>
    </row>
    <row r="8" spans="1:17" ht="15">
      <c r="A8" s="482" t="s">
        <v>10</v>
      </c>
      <c r="B8" s="483"/>
      <c r="C8" s="483"/>
      <c r="D8" s="760" t="s">
        <v>39</v>
      </c>
      <c r="E8" s="225">
        <v>1785.68</v>
      </c>
      <c r="F8" s="229"/>
      <c r="G8" s="227"/>
      <c r="H8" s="94"/>
      <c r="I8" s="94"/>
      <c r="J8" s="225">
        <v>21093.14</v>
      </c>
      <c r="K8" s="901">
        <v>13093.14</v>
      </c>
      <c r="L8" s="902"/>
      <c r="M8" s="901">
        <v>8000</v>
      </c>
      <c r="N8" s="902"/>
      <c r="O8" s="105" t="s">
        <v>13</v>
      </c>
      <c r="P8" s="32">
        <v>4499.88</v>
      </c>
      <c r="Q8" s="32"/>
    </row>
    <row r="9" spans="1:17" ht="15">
      <c r="A9" s="183" t="s">
        <v>12</v>
      </c>
      <c r="B9" s="75"/>
      <c r="C9" s="75"/>
      <c r="D9" s="59"/>
      <c r="E9" s="59"/>
      <c r="F9" s="452"/>
      <c r="G9" s="453"/>
      <c r="H9" s="481"/>
      <c r="I9" s="481"/>
      <c r="J9" s="59"/>
      <c r="K9" s="61"/>
      <c r="L9" s="129"/>
      <c r="M9" s="183"/>
      <c r="N9" s="129"/>
      <c r="O9" s="105" t="s">
        <v>57</v>
      </c>
      <c r="P9" s="32">
        <v>45899.16</v>
      </c>
      <c r="Q9" s="32"/>
    </row>
    <row r="10" spans="1:17" ht="15.75">
      <c r="A10" s="81" t="s">
        <v>14</v>
      </c>
      <c r="B10" s="82"/>
      <c r="C10" s="82"/>
      <c r="D10" s="225" t="s">
        <v>15</v>
      </c>
      <c r="E10" s="225">
        <v>53.74</v>
      </c>
      <c r="F10" s="908">
        <v>53.74</v>
      </c>
      <c r="G10" s="909"/>
      <c r="H10" s="94"/>
      <c r="I10" s="94"/>
      <c r="J10" s="225">
        <v>7093.14</v>
      </c>
      <c r="K10" s="908">
        <v>7093.14</v>
      </c>
      <c r="L10" s="909"/>
      <c r="M10" s="239"/>
      <c r="N10" s="235"/>
      <c r="O10" s="105" t="s">
        <v>283</v>
      </c>
      <c r="P10" s="494">
        <v>233609.62</v>
      </c>
      <c r="Q10" s="32"/>
    </row>
    <row r="11" spans="1:17" ht="15.75">
      <c r="A11" s="57" t="s">
        <v>17</v>
      </c>
      <c r="B11" s="58"/>
      <c r="C11" s="58"/>
      <c r="D11" s="59"/>
      <c r="E11" s="59"/>
      <c r="F11" s="452"/>
      <c r="G11" s="453"/>
      <c r="H11" s="481"/>
      <c r="I11" s="481"/>
      <c r="J11" s="59">
        <v>14000</v>
      </c>
      <c r="K11" s="908">
        <v>6000</v>
      </c>
      <c r="L11" s="909"/>
      <c r="M11" s="908">
        <v>8000</v>
      </c>
      <c r="N11" s="909"/>
      <c r="O11" s="416" t="s">
        <v>18</v>
      </c>
      <c r="P11" s="94">
        <v>7093.14</v>
      </c>
      <c r="Q11" s="83"/>
    </row>
    <row r="12" spans="1:17" ht="16.5" thickBot="1">
      <c r="A12" s="240" t="s">
        <v>19</v>
      </c>
      <c r="B12" s="241"/>
      <c r="C12" s="241"/>
      <c r="D12" s="89"/>
      <c r="E12" s="89"/>
      <c r="F12" s="131"/>
      <c r="G12" s="132"/>
      <c r="H12" s="133"/>
      <c r="I12" s="133"/>
      <c r="J12" s="89"/>
      <c r="K12" s="134"/>
      <c r="L12" s="186"/>
      <c r="M12" s="130"/>
      <c r="N12" s="186"/>
      <c r="O12" s="343" t="s">
        <v>22</v>
      </c>
      <c r="P12" s="88"/>
      <c r="Q12" s="32">
        <v>13499.76</v>
      </c>
    </row>
    <row r="13" spans="1:17" ht="15.75">
      <c r="A13" s="51" t="s">
        <v>21</v>
      </c>
      <c r="B13" s="52"/>
      <c r="C13" s="52"/>
      <c r="D13" s="53"/>
      <c r="E13" s="53"/>
      <c r="F13" s="55"/>
      <c r="G13" s="451"/>
      <c r="H13" s="54"/>
      <c r="I13" s="54"/>
      <c r="J13" s="53"/>
      <c r="K13" s="901"/>
      <c r="L13" s="902"/>
      <c r="M13" s="236"/>
      <c r="N13" s="330"/>
      <c r="O13" s="32"/>
      <c r="P13" s="761">
        <v>-176117.42</v>
      </c>
      <c r="Q13" s="32"/>
    </row>
    <row r="14" spans="1:17" ht="15.75">
      <c r="A14" s="81" t="s">
        <v>44</v>
      </c>
      <c r="B14" s="82"/>
      <c r="C14" s="82"/>
      <c r="D14" s="225"/>
      <c r="E14" s="225"/>
      <c r="F14" s="228"/>
      <c r="G14" s="227"/>
      <c r="H14" s="94"/>
      <c r="I14" s="94"/>
      <c r="J14" s="225"/>
      <c r="K14" s="229"/>
      <c r="L14" s="83"/>
      <c r="M14" s="239"/>
      <c r="N14" s="235"/>
      <c r="O14" s="32"/>
      <c r="P14" s="494"/>
      <c r="Q14" s="32"/>
    </row>
    <row r="15" spans="1:17" ht="15.75">
      <c r="A15" s="57" t="s">
        <v>23</v>
      </c>
      <c r="B15" s="58"/>
      <c r="C15" s="58"/>
      <c r="D15" s="59" t="s">
        <v>66</v>
      </c>
      <c r="E15" s="59"/>
      <c r="F15" s="61"/>
      <c r="G15" s="453"/>
      <c r="H15" s="481"/>
      <c r="I15" s="481"/>
      <c r="J15" s="59"/>
      <c r="K15" s="452"/>
      <c r="L15" s="75"/>
      <c r="M15" s="183"/>
      <c r="N15" s="129"/>
      <c r="O15" s="32"/>
      <c r="P15" s="32"/>
      <c r="Q15" s="32"/>
    </row>
    <row r="16" spans="1:17" ht="15.75">
      <c r="A16" s="57" t="s">
        <v>24</v>
      </c>
      <c r="B16" s="58"/>
      <c r="C16" s="58"/>
      <c r="D16" s="59"/>
      <c r="E16" s="59"/>
      <c r="F16" s="61"/>
      <c r="G16" s="453"/>
      <c r="H16" s="481"/>
      <c r="I16" s="481"/>
      <c r="J16" s="59"/>
      <c r="K16" s="61"/>
      <c r="L16" s="75"/>
      <c r="M16" s="183"/>
      <c r="N16" s="129"/>
      <c r="O16" s="32"/>
      <c r="P16" s="32"/>
      <c r="Q16" s="32"/>
    </row>
    <row r="17" spans="1:17" ht="15.75">
      <c r="A17" s="74" t="s">
        <v>25</v>
      </c>
      <c r="B17" s="75"/>
      <c r="C17" s="75"/>
      <c r="D17" s="59" t="s">
        <v>45</v>
      </c>
      <c r="E17" s="59">
        <v>1</v>
      </c>
      <c r="F17" s="61">
        <v>1</v>
      </c>
      <c r="G17" s="453"/>
      <c r="H17" s="481"/>
      <c r="I17" s="481"/>
      <c r="J17" s="59">
        <v>6000</v>
      </c>
      <c r="K17" s="61">
        <v>6000</v>
      </c>
      <c r="L17" s="75"/>
      <c r="M17" s="183"/>
      <c r="N17" s="129"/>
      <c r="O17" s="32"/>
      <c r="P17" s="32"/>
      <c r="Q17" s="32"/>
    </row>
    <row r="18" spans="1:19" ht="15.75">
      <c r="A18" s="57" t="s">
        <v>27</v>
      </c>
      <c r="B18" s="58"/>
      <c r="C18" s="58"/>
      <c r="D18" s="59"/>
      <c r="E18" s="59"/>
      <c r="F18" s="61"/>
      <c r="G18" s="453"/>
      <c r="H18" s="481"/>
      <c r="I18" s="481"/>
      <c r="J18" s="59"/>
      <c r="K18" s="61"/>
      <c r="L18" s="75"/>
      <c r="M18" s="183"/>
      <c r="N18" s="129"/>
      <c r="O18" s="32"/>
      <c r="P18" s="32"/>
      <c r="Q18" s="32"/>
      <c r="S18" s="96"/>
    </row>
    <row r="19" spans="1:17" ht="15.75">
      <c r="A19" s="57" t="s">
        <v>67</v>
      </c>
      <c r="B19" s="58"/>
      <c r="C19" s="75"/>
      <c r="D19" s="59"/>
      <c r="E19" s="59"/>
      <c r="F19" s="61"/>
      <c r="G19" s="453"/>
      <c r="H19" s="481"/>
      <c r="I19" s="481"/>
      <c r="J19" s="59"/>
      <c r="K19" s="61"/>
      <c r="L19" s="75"/>
      <c r="M19" s="183"/>
      <c r="N19" s="129"/>
      <c r="O19" s="32"/>
      <c r="P19" s="32"/>
      <c r="Q19" s="32"/>
    </row>
    <row r="20" spans="1:17" ht="15.75">
      <c r="A20" s="81" t="s">
        <v>28</v>
      </c>
      <c r="B20" s="75"/>
      <c r="C20" s="75"/>
      <c r="D20" s="59"/>
      <c r="E20" s="59"/>
      <c r="F20" s="61"/>
      <c r="G20" s="453"/>
      <c r="H20" s="481"/>
      <c r="I20" s="481"/>
      <c r="J20" s="59"/>
      <c r="K20" s="61"/>
      <c r="L20" s="75"/>
      <c r="M20" s="183"/>
      <c r="N20" s="129"/>
      <c r="O20" s="32"/>
      <c r="P20" s="32"/>
      <c r="Q20" s="32"/>
    </row>
    <row r="21" spans="1:17" ht="15.75">
      <c r="A21" s="903" t="s">
        <v>171</v>
      </c>
      <c r="B21" s="904"/>
      <c r="C21" s="905"/>
      <c r="D21" s="148" t="s">
        <v>172</v>
      </c>
      <c r="E21" s="148">
        <v>40</v>
      </c>
      <c r="F21" s="216"/>
      <c r="G21" s="457"/>
      <c r="H21" s="906">
        <v>40</v>
      </c>
      <c r="I21" s="907"/>
      <c r="J21" s="148">
        <v>8000</v>
      </c>
      <c r="K21" s="216"/>
      <c r="L21" s="457"/>
      <c r="M21" s="906">
        <v>8000</v>
      </c>
      <c r="N21" s="907"/>
      <c r="O21" s="32"/>
      <c r="P21" s="32"/>
      <c r="Q21" s="32"/>
    </row>
    <row r="22" spans="1:17" ht="15.75" thickBot="1">
      <c r="A22" s="130"/>
      <c r="B22" s="88"/>
      <c r="C22" s="88"/>
      <c r="D22" s="185"/>
      <c r="E22" s="185"/>
      <c r="F22" s="134"/>
      <c r="G22" s="186"/>
      <c r="H22" s="88"/>
      <c r="I22" s="88"/>
      <c r="J22" s="185"/>
      <c r="K22" s="130"/>
      <c r="L22" s="88"/>
      <c r="M22" s="130"/>
      <c r="N22" s="186"/>
      <c r="O22" s="32"/>
      <c r="P22" s="32"/>
      <c r="Q22" s="32"/>
    </row>
    <row r="23" spans="1:17" ht="15.75">
      <c r="A23" s="378"/>
      <c r="B23" s="83"/>
      <c r="C23" s="83"/>
      <c r="D23" s="83"/>
      <c r="E23" s="83"/>
      <c r="F23" s="83"/>
      <c r="G23" s="83"/>
      <c r="H23" s="83"/>
      <c r="I23" s="83"/>
      <c r="J23" s="94"/>
      <c r="K23" s="83"/>
      <c r="L23" s="83"/>
      <c r="M23" s="83"/>
      <c r="N23" s="83"/>
      <c r="O23" s="32"/>
      <c r="P23" s="32"/>
      <c r="Q23" s="32"/>
    </row>
    <row r="24" spans="1:17" ht="15.75">
      <c r="A24" s="378" t="s">
        <v>60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32"/>
      <c r="P24" s="32"/>
      <c r="Q24" s="32"/>
    </row>
    <row r="25" spans="1:17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8" ht="15.75">
      <c r="A26" s="169" t="s">
        <v>70</v>
      </c>
      <c r="H26" t="s">
        <v>71</v>
      </c>
    </row>
  </sheetData>
  <sheetProtection/>
  <mergeCells count="10">
    <mergeCell ref="M8:N8"/>
    <mergeCell ref="K8:L8"/>
    <mergeCell ref="K13:L13"/>
    <mergeCell ref="A21:C21"/>
    <mergeCell ref="H21:I21"/>
    <mergeCell ref="M21:N21"/>
    <mergeCell ref="F10:G10"/>
    <mergeCell ref="K10:L10"/>
    <mergeCell ref="K11:L11"/>
    <mergeCell ref="M11:N1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31">
      <selection activeCell="Q16" sqref="Q16:Q17"/>
    </sheetView>
  </sheetViews>
  <sheetFormatPr defaultColWidth="9.140625" defaultRowHeight="15"/>
  <cols>
    <col min="3" max="3" width="23.7109375" style="0" customWidth="1"/>
    <col min="16" max="16" width="10.00390625" style="0" customWidth="1"/>
  </cols>
  <sheetData>
    <row r="2" spans="4:11" ht="21">
      <c r="D2" s="2"/>
      <c r="E2" s="3" t="s">
        <v>36</v>
      </c>
      <c r="F2" s="3"/>
      <c r="G2" s="3"/>
      <c r="H2" s="3"/>
      <c r="I2" s="2"/>
      <c r="J2" s="2"/>
      <c r="K2" s="32"/>
    </row>
    <row r="3" spans="4:13" ht="18.75">
      <c r="D3" s="187"/>
      <c r="E3" s="188" t="s">
        <v>72</v>
      </c>
      <c r="F3" s="188"/>
      <c r="G3" s="188"/>
      <c r="H3" s="188"/>
      <c r="I3" s="189"/>
      <c r="J3" s="189"/>
      <c r="K3" s="190"/>
      <c r="L3" s="10"/>
      <c r="M3" s="10"/>
    </row>
    <row r="4" spans="4:13" ht="19.5" thickBot="1">
      <c r="D4" s="187"/>
      <c r="E4" s="188"/>
      <c r="F4" s="188"/>
      <c r="G4" s="188"/>
      <c r="H4" s="188"/>
      <c r="I4" s="189"/>
      <c r="J4" s="189"/>
      <c r="K4" s="190"/>
      <c r="L4" s="10"/>
      <c r="M4" s="10"/>
    </row>
    <row r="5" spans="1:14" ht="15.75">
      <c r="A5" s="211"/>
      <c r="B5" s="417"/>
      <c r="C5" s="417"/>
      <c r="D5" s="418"/>
      <c r="E5" s="179"/>
      <c r="F5" s="419"/>
      <c r="G5" s="419" t="s">
        <v>2</v>
      </c>
      <c r="H5" s="419"/>
      <c r="I5" s="420"/>
      <c r="J5" s="179"/>
      <c r="K5" s="419"/>
      <c r="L5" s="419" t="s">
        <v>55</v>
      </c>
      <c r="M5" s="419"/>
      <c r="N5" s="420"/>
    </row>
    <row r="6" spans="1:14" ht="15.75">
      <c r="A6" s="39" t="s">
        <v>3</v>
      </c>
      <c r="B6" s="421"/>
      <c r="C6" s="421"/>
      <c r="D6" s="422" t="s">
        <v>4</v>
      </c>
      <c r="E6" s="422" t="s">
        <v>5</v>
      </c>
      <c r="F6" s="39" t="s">
        <v>6</v>
      </c>
      <c r="G6" s="423"/>
      <c r="H6" s="421" t="s">
        <v>7</v>
      </c>
      <c r="I6" s="421"/>
      <c r="J6" s="422" t="s">
        <v>5</v>
      </c>
      <c r="K6" s="39" t="s">
        <v>6</v>
      </c>
      <c r="L6" s="423"/>
      <c r="M6" s="421" t="s">
        <v>7</v>
      </c>
      <c r="N6" s="423"/>
    </row>
    <row r="7" spans="1:17" ht="16.5" thickBot="1">
      <c r="A7" s="47"/>
      <c r="B7" s="424"/>
      <c r="C7" s="424"/>
      <c r="D7" s="425"/>
      <c r="E7" s="425"/>
      <c r="F7" s="47" t="s">
        <v>8</v>
      </c>
      <c r="G7" s="426"/>
      <c r="H7" s="424" t="s">
        <v>9</v>
      </c>
      <c r="I7" s="424"/>
      <c r="J7" s="425"/>
      <c r="K7" s="47" t="s">
        <v>8</v>
      </c>
      <c r="L7" s="426"/>
      <c r="M7" s="424" t="s">
        <v>9</v>
      </c>
      <c r="N7" s="426"/>
      <c r="Q7" t="s">
        <v>0</v>
      </c>
    </row>
    <row r="8" spans="1:17" ht="15">
      <c r="A8" s="25" t="s">
        <v>10</v>
      </c>
      <c r="B8" s="26"/>
      <c r="C8" s="26"/>
      <c r="D8" s="27" t="s">
        <v>39</v>
      </c>
      <c r="E8" s="267">
        <v>3166.2</v>
      </c>
      <c r="F8" s="485"/>
      <c r="G8" s="506"/>
      <c r="H8" s="485"/>
      <c r="I8" s="506"/>
      <c r="J8" s="32">
        <v>28845.2</v>
      </c>
      <c r="K8" s="901">
        <v>15445.2</v>
      </c>
      <c r="L8" s="902"/>
      <c r="M8" s="901">
        <v>13400</v>
      </c>
      <c r="N8" s="902"/>
      <c r="O8" s="32"/>
      <c r="P8" s="32"/>
      <c r="Q8" s="32"/>
    </row>
    <row r="9" spans="1:17" ht="15">
      <c r="A9" s="33" t="s">
        <v>12</v>
      </c>
      <c r="B9" s="34"/>
      <c r="C9" s="34"/>
      <c r="D9" s="35"/>
      <c r="E9" s="59"/>
      <c r="F9" s="452"/>
      <c r="G9" s="453"/>
      <c r="H9" s="452"/>
      <c r="I9" s="453"/>
      <c r="J9" s="453"/>
      <c r="K9" s="452"/>
      <c r="L9" s="453"/>
      <c r="M9" s="481"/>
      <c r="N9" s="453"/>
      <c r="O9" s="191" t="s">
        <v>13</v>
      </c>
      <c r="P9" s="488">
        <v>7979.64</v>
      </c>
      <c r="Q9" s="32"/>
    </row>
    <row r="10" spans="1:17" ht="15.75">
      <c r="A10" s="39" t="s">
        <v>14</v>
      </c>
      <c r="B10" s="40"/>
      <c r="C10" s="40"/>
      <c r="D10" s="41" t="s">
        <v>15</v>
      </c>
      <c r="E10" s="225">
        <v>71.56</v>
      </c>
      <c r="F10" s="908">
        <v>71.56</v>
      </c>
      <c r="G10" s="909"/>
      <c r="H10" s="229"/>
      <c r="I10" s="227"/>
      <c r="J10" s="227">
        <v>9445.2</v>
      </c>
      <c r="K10" s="908">
        <v>9445.2</v>
      </c>
      <c r="L10" s="909"/>
      <c r="M10" s="61"/>
      <c r="N10" s="453"/>
      <c r="O10" s="191" t="s">
        <v>57</v>
      </c>
      <c r="P10" s="488">
        <v>81391.68</v>
      </c>
      <c r="Q10" s="32"/>
    </row>
    <row r="11" spans="1:17" ht="15.75">
      <c r="A11" s="45" t="s">
        <v>17</v>
      </c>
      <c r="B11" s="46"/>
      <c r="C11" s="46"/>
      <c r="D11" s="35"/>
      <c r="E11" s="59"/>
      <c r="F11" s="452"/>
      <c r="G11" s="453"/>
      <c r="H11" s="452"/>
      <c r="I11" s="453"/>
      <c r="J11" s="453">
        <v>19400</v>
      </c>
      <c r="K11" s="908">
        <v>6000</v>
      </c>
      <c r="L11" s="909"/>
      <c r="M11" s="908">
        <v>13400</v>
      </c>
      <c r="N11" s="909"/>
      <c r="O11" s="191" t="s">
        <v>73</v>
      </c>
      <c r="P11" s="488">
        <v>131101.52</v>
      </c>
      <c r="Q11" s="488"/>
    </row>
    <row r="12" spans="1:17" ht="16.5" thickBot="1">
      <c r="A12" s="47" t="s">
        <v>19</v>
      </c>
      <c r="B12" s="48"/>
      <c r="C12" s="48"/>
      <c r="D12" s="49"/>
      <c r="E12" s="89"/>
      <c r="F12" s="131"/>
      <c r="G12" s="132"/>
      <c r="H12" s="131"/>
      <c r="I12" s="132"/>
      <c r="J12" s="132"/>
      <c r="K12" s="131"/>
      <c r="L12" s="132"/>
      <c r="M12" s="910"/>
      <c r="N12" s="911"/>
      <c r="O12" s="191" t="s">
        <v>74</v>
      </c>
      <c r="P12" s="95">
        <v>9445.2</v>
      </c>
      <c r="Q12" s="32"/>
    </row>
    <row r="13" spans="1:17" ht="16.5" thickBot="1">
      <c r="A13" s="107" t="s">
        <v>21</v>
      </c>
      <c r="B13" s="108"/>
      <c r="C13" s="108"/>
      <c r="D13" s="116"/>
      <c r="E13" s="71"/>
      <c r="F13" s="497"/>
      <c r="G13" s="498"/>
      <c r="H13" s="72"/>
      <c r="I13" s="72"/>
      <c r="J13" s="71"/>
      <c r="K13" s="497"/>
      <c r="L13" s="498"/>
      <c r="M13" s="72"/>
      <c r="N13" s="498"/>
      <c r="O13" s="134" t="s">
        <v>22</v>
      </c>
      <c r="P13" s="88"/>
      <c r="Q13" s="32">
        <v>23938.8</v>
      </c>
    </row>
    <row r="14" spans="1:17" ht="15.75">
      <c r="A14" s="39" t="s">
        <v>44</v>
      </c>
      <c r="B14" s="40"/>
      <c r="C14" s="40"/>
      <c r="D14" s="41"/>
      <c r="E14" s="225"/>
      <c r="F14" s="229"/>
      <c r="G14" s="227"/>
      <c r="H14" s="94"/>
      <c r="I14" s="94"/>
      <c r="J14" s="225"/>
      <c r="K14" s="229"/>
      <c r="L14" s="227"/>
      <c r="M14" s="94"/>
      <c r="N14" s="227"/>
      <c r="O14" s="32"/>
      <c r="P14" s="488">
        <v>-32285</v>
      </c>
      <c r="Q14" s="32"/>
    </row>
    <row r="15" spans="1:17" ht="15.75">
      <c r="A15" s="45" t="s">
        <v>23</v>
      </c>
      <c r="B15" s="46"/>
      <c r="C15" s="46"/>
      <c r="D15" s="35" t="s">
        <v>66</v>
      </c>
      <c r="E15" s="59"/>
      <c r="F15" s="452"/>
      <c r="G15" s="453"/>
      <c r="H15" s="481"/>
      <c r="I15" s="481"/>
      <c r="J15" s="59"/>
      <c r="K15" s="452"/>
      <c r="L15" s="453"/>
      <c r="M15" s="481"/>
      <c r="N15" s="453"/>
      <c r="O15" s="32"/>
      <c r="P15" s="32"/>
      <c r="Q15" s="32"/>
    </row>
    <row r="16" spans="1:17" ht="15.75">
      <c r="A16" s="193" t="s">
        <v>24</v>
      </c>
      <c r="B16" s="123"/>
      <c r="C16" s="123"/>
      <c r="D16" s="35"/>
      <c r="E16" s="59"/>
      <c r="F16" s="452"/>
      <c r="G16" s="453"/>
      <c r="H16" s="481"/>
      <c r="I16" s="481"/>
      <c r="J16" s="59"/>
      <c r="K16" s="452"/>
      <c r="L16" s="453"/>
      <c r="M16" s="481"/>
      <c r="N16" s="453"/>
      <c r="O16" s="32"/>
      <c r="P16" s="32"/>
      <c r="Q16" s="32"/>
    </row>
    <row r="17" spans="1:17" ht="15.75">
      <c r="A17" s="74" t="s">
        <v>25</v>
      </c>
      <c r="B17" s="75"/>
      <c r="C17" s="75"/>
      <c r="D17" s="59" t="s">
        <v>45</v>
      </c>
      <c r="E17" s="59">
        <v>1</v>
      </c>
      <c r="F17" s="452">
        <v>1</v>
      </c>
      <c r="G17" s="453"/>
      <c r="H17" s="481"/>
      <c r="I17" s="481"/>
      <c r="J17" s="59">
        <v>6000</v>
      </c>
      <c r="K17" s="908">
        <v>6000</v>
      </c>
      <c r="L17" s="909"/>
      <c r="M17" s="481"/>
      <c r="N17" s="453"/>
      <c r="O17" s="32"/>
      <c r="P17" s="32"/>
      <c r="Q17" s="32"/>
    </row>
    <row r="18" spans="1:17" ht="15.75">
      <c r="A18" s="57" t="s">
        <v>27</v>
      </c>
      <c r="B18" s="58"/>
      <c r="C18" s="58"/>
      <c r="D18" s="59"/>
      <c r="E18" s="59"/>
      <c r="F18" s="452"/>
      <c r="G18" s="453"/>
      <c r="H18" s="481"/>
      <c r="I18" s="481"/>
      <c r="J18" s="59"/>
      <c r="K18" s="452"/>
      <c r="L18" s="453"/>
      <c r="M18" s="481"/>
      <c r="N18" s="453"/>
      <c r="O18" s="32"/>
      <c r="P18" s="32"/>
      <c r="Q18" s="32"/>
    </row>
    <row r="19" spans="1:17" ht="15.75">
      <c r="A19" s="57" t="s">
        <v>28</v>
      </c>
      <c r="B19" s="58"/>
      <c r="C19" s="58"/>
      <c r="D19" s="59"/>
      <c r="E19" s="59"/>
      <c r="F19" s="452"/>
      <c r="G19" s="453"/>
      <c r="H19" s="481"/>
      <c r="I19" s="481"/>
      <c r="J19" s="59"/>
      <c r="K19" s="452"/>
      <c r="L19" s="453"/>
      <c r="M19" s="481"/>
      <c r="N19" s="453"/>
      <c r="O19" s="32"/>
      <c r="P19" s="32"/>
      <c r="Q19" s="32"/>
    </row>
    <row r="20" spans="1:17" ht="15.75">
      <c r="A20" s="903" t="s">
        <v>171</v>
      </c>
      <c r="B20" s="904"/>
      <c r="C20" s="905"/>
      <c r="D20" s="59" t="s">
        <v>172</v>
      </c>
      <c r="E20" s="59">
        <v>67</v>
      </c>
      <c r="F20" s="61"/>
      <c r="G20" s="453"/>
      <c r="H20" s="908">
        <v>67</v>
      </c>
      <c r="I20" s="909"/>
      <c r="J20" s="59">
        <v>13400</v>
      </c>
      <c r="K20" s="61"/>
      <c r="L20" s="453"/>
      <c r="M20" s="908">
        <v>13400</v>
      </c>
      <c r="N20" s="909"/>
      <c r="O20" s="32"/>
      <c r="P20" s="32"/>
      <c r="Q20" s="32"/>
    </row>
    <row r="21" spans="1:19" ht="15.75" thickBot="1">
      <c r="A21" s="130"/>
      <c r="B21" s="88"/>
      <c r="C21" s="88"/>
      <c r="D21" s="185"/>
      <c r="E21" s="185"/>
      <c r="F21" s="130"/>
      <c r="G21" s="186"/>
      <c r="H21" s="88"/>
      <c r="I21" s="88"/>
      <c r="J21" s="185"/>
      <c r="K21" s="130"/>
      <c r="L21" s="186"/>
      <c r="M21" s="88"/>
      <c r="N21" s="186"/>
      <c r="O21" s="32"/>
      <c r="P21" s="32"/>
      <c r="Q21" s="32"/>
      <c r="S21" s="96"/>
    </row>
    <row r="22" spans="1:19" ht="15">
      <c r="A22" s="32"/>
      <c r="B22" s="32"/>
      <c r="C22" s="32"/>
      <c r="D22" s="32"/>
      <c r="E22" s="32"/>
      <c r="F22" s="32"/>
      <c r="G22" s="32"/>
      <c r="H22" s="32"/>
      <c r="I22" s="32"/>
      <c r="J22" s="170"/>
      <c r="K22" s="32"/>
      <c r="L22" s="32"/>
      <c r="M22" s="32"/>
      <c r="N22" s="32"/>
      <c r="O22" s="32"/>
      <c r="P22" s="32"/>
      <c r="Q22" s="32"/>
      <c r="S22" s="96"/>
    </row>
    <row r="23" spans="1:19" ht="15.75">
      <c r="A23" s="96" t="s">
        <v>59</v>
      </c>
      <c r="B23" s="169" t="s">
        <v>60</v>
      </c>
      <c r="C23" s="96"/>
      <c r="D23" s="96"/>
      <c r="E23" s="96"/>
      <c r="F23" s="96"/>
      <c r="M23" t="s">
        <v>0</v>
      </c>
      <c r="S23" s="96"/>
    </row>
    <row r="24" spans="1:6" ht="15.75">
      <c r="A24" s="96"/>
      <c r="B24" s="169"/>
      <c r="C24" s="96"/>
      <c r="D24" s="96"/>
      <c r="E24" s="96"/>
      <c r="F24" s="96"/>
    </row>
    <row r="25" spans="1:6" ht="15.75">
      <c r="A25" s="96"/>
      <c r="B25" s="169"/>
      <c r="C25" s="96"/>
      <c r="D25" s="96"/>
      <c r="E25" s="96"/>
      <c r="F25" s="96"/>
    </row>
    <row r="26" ht="15">
      <c r="A26" t="s">
        <v>75</v>
      </c>
    </row>
  </sheetData>
  <sheetProtection/>
  <mergeCells count="11">
    <mergeCell ref="M8:N8"/>
    <mergeCell ref="K8:L8"/>
    <mergeCell ref="K17:L17"/>
    <mergeCell ref="A20:C20"/>
    <mergeCell ref="H20:I20"/>
    <mergeCell ref="M20:N20"/>
    <mergeCell ref="F10:G10"/>
    <mergeCell ref="K10:L10"/>
    <mergeCell ref="K11:L11"/>
    <mergeCell ref="M12:N12"/>
    <mergeCell ref="M11:N11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S34"/>
  <sheetViews>
    <sheetView zoomScalePageLayoutView="0" workbookViewId="0" topLeftCell="A28">
      <selection activeCell="A40" sqref="A40:IV45"/>
    </sheetView>
  </sheetViews>
  <sheetFormatPr defaultColWidth="9.140625" defaultRowHeight="15"/>
  <cols>
    <col min="3" max="3" width="23.7109375" style="0" customWidth="1"/>
  </cols>
  <sheetData>
    <row r="3" spans="4:19" ht="21">
      <c r="D3" s="2"/>
      <c r="E3" s="3" t="s">
        <v>36</v>
      </c>
      <c r="F3" s="3"/>
      <c r="G3" s="3"/>
      <c r="H3" s="3"/>
      <c r="I3" s="2"/>
      <c r="J3" s="2"/>
      <c r="S3" s="602"/>
    </row>
    <row r="4" spans="4:19" ht="18.75">
      <c r="D4" s="104" t="s">
        <v>0</v>
      </c>
      <c r="E4" s="195" t="s">
        <v>62</v>
      </c>
      <c r="F4" s="195"/>
      <c r="G4" s="195" t="s">
        <v>76</v>
      </c>
      <c r="H4" s="195"/>
      <c r="I4" s="104"/>
      <c r="J4" s="196" t="s">
        <v>77</v>
      </c>
      <c r="K4" s="4"/>
      <c r="L4" s="4"/>
      <c r="S4" s="602"/>
    </row>
    <row r="5" spans="4:19" ht="19.5" thickBot="1">
      <c r="D5" s="104"/>
      <c r="E5" s="195"/>
      <c r="F5" s="195"/>
      <c r="G5" s="195"/>
      <c r="H5" s="195"/>
      <c r="I5" s="104"/>
      <c r="J5" s="196"/>
      <c r="K5" s="4"/>
      <c r="L5" s="4"/>
      <c r="S5" s="670"/>
    </row>
    <row r="6" spans="1:14" ht="16.5" thickBot="1">
      <c r="A6" s="197"/>
      <c r="B6" s="198"/>
      <c r="C6" s="198"/>
      <c r="D6" s="199"/>
      <c r="E6" s="200"/>
      <c r="F6" s="201"/>
      <c r="G6" s="201" t="s">
        <v>2</v>
      </c>
      <c r="H6" s="201"/>
      <c r="I6" s="202"/>
      <c r="J6" s="200"/>
      <c r="K6" s="201"/>
      <c r="L6" s="201" t="s">
        <v>55</v>
      </c>
      <c r="M6" s="201"/>
      <c r="N6" s="202"/>
    </row>
    <row r="7" spans="1:14" ht="16.5" thickBot="1">
      <c r="A7" s="203" t="s">
        <v>3</v>
      </c>
      <c r="B7" s="204"/>
      <c r="C7" s="204"/>
      <c r="D7" s="205" t="s">
        <v>4</v>
      </c>
      <c r="E7" s="205" t="s">
        <v>5</v>
      </c>
      <c r="F7" s="203" t="s">
        <v>6</v>
      </c>
      <c r="G7" s="206"/>
      <c r="H7" s="204" t="s">
        <v>7</v>
      </c>
      <c r="I7" s="204"/>
      <c r="J7" s="205" t="s">
        <v>5</v>
      </c>
      <c r="K7" s="203" t="s">
        <v>6</v>
      </c>
      <c r="L7" s="206"/>
      <c r="M7" s="204" t="s">
        <v>7</v>
      </c>
      <c r="N7" s="206"/>
    </row>
    <row r="8" spans="1:19" ht="16.5" thickBot="1">
      <c r="A8" s="207"/>
      <c r="B8" s="208"/>
      <c r="C8" s="208"/>
      <c r="D8" s="209"/>
      <c r="E8" s="209"/>
      <c r="F8" s="207" t="s">
        <v>8</v>
      </c>
      <c r="G8" s="210"/>
      <c r="H8" s="208" t="s">
        <v>9</v>
      </c>
      <c r="I8" s="208"/>
      <c r="J8" s="209"/>
      <c r="K8" s="207" t="s">
        <v>8</v>
      </c>
      <c r="L8" s="210"/>
      <c r="M8" s="208" t="s">
        <v>9</v>
      </c>
      <c r="N8" s="210"/>
      <c r="S8" s="809">
        <v>99021.51</v>
      </c>
    </row>
    <row r="9" spans="1:14" ht="15">
      <c r="A9" s="25" t="s">
        <v>10</v>
      </c>
      <c r="B9" s="26"/>
      <c r="C9" s="26"/>
      <c r="D9" s="27"/>
      <c r="E9" s="28">
        <v>2588.9</v>
      </c>
      <c r="F9" s="29"/>
      <c r="G9" s="30"/>
      <c r="H9" s="31"/>
      <c r="I9" s="31"/>
      <c r="J9" s="267">
        <v>99021.51</v>
      </c>
      <c r="K9" s="890">
        <v>59440.53</v>
      </c>
      <c r="L9" s="891"/>
      <c r="M9" s="890">
        <v>30789.98</v>
      </c>
      <c r="N9" s="891"/>
    </row>
    <row r="10" spans="1:17" ht="15">
      <c r="A10" s="512" t="s">
        <v>12</v>
      </c>
      <c r="B10" s="513"/>
      <c r="C10" s="513"/>
      <c r="D10" s="398"/>
      <c r="E10" s="398"/>
      <c r="F10" s="517"/>
      <c r="G10" s="518"/>
      <c r="H10" s="402"/>
      <c r="I10" s="402"/>
      <c r="J10" s="398"/>
      <c r="K10" s="517"/>
      <c r="L10" s="518"/>
      <c r="M10" s="402"/>
      <c r="N10" s="518"/>
      <c r="O10" s="589"/>
      <c r="P10" s="589"/>
      <c r="Q10" s="589"/>
    </row>
    <row r="11" spans="1:19" ht="15.75">
      <c r="A11" s="695" t="s">
        <v>14</v>
      </c>
      <c r="B11" s="633"/>
      <c r="C11" s="633"/>
      <c r="D11" s="516" t="s">
        <v>15</v>
      </c>
      <c r="E11" s="516">
        <v>88.66</v>
      </c>
      <c r="F11" s="885">
        <v>88.66</v>
      </c>
      <c r="G11" s="886"/>
      <c r="H11" s="680"/>
      <c r="I11" s="680"/>
      <c r="J11" s="516">
        <v>11702.23</v>
      </c>
      <c r="K11" s="885">
        <v>11702.23</v>
      </c>
      <c r="L11" s="886"/>
      <c r="M11" s="517"/>
      <c r="N11" s="518"/>
      <c r="O11" s="762" t="s">
        <v>13</v>
      </c>
      <c r="P11" s="602">
        <v>6526.08</v>
      </c>
      <c r="Q11" s="589"/>
      <c r="S11">
        <f>S8-J11-J12</f>
        <v>28230.299999999996</v>
      </c>
    </row>
    <row r="12" spans="1:17" ht="15.75">
      <c r="A12" s="521" t="s">
        <v>17</v>
      </c>
      <c r="B12" s="522"/>
      <c r="C12" s="522"/>
      <c r="D12" s="398"/>
      <c r="E12" s="398"/>
      <c r="F12" s="517"/>
      <c r="G12" s="518"/>
      <c r="H12" s="402"/>
      <c r="I12" s="402"/>
      <c r="J12" s="398">
        <v>59088.98</v>
      </c>
      <c r="K12" s="885">
        <v>19508</v>
      </c>
      <c r="L12" s="886"/>
      <c r="M12" s="885">
        <v>30789.98</v>
      </c>
      <c r="N12" s="886"/>
      <c r="O12" s="762" t="s">
        <v>57</v>
      </c>
      <c r="P12" s="602">
        <v>66565.68</v>
      </c>
      <c r="Q12" s="589"/>
    </row>
    <row r="13" spans="1:17" ht="16.5" thickBot="1">
      <c r="A13" s="524" t="s">
        <v>19</v>
      </c>
      <c r="B13" s="525"/>
      <c r="C13" s="525"/>
      <c r="D13" s="526"/>
      <c r="E13" s="526"/>
      <c r="F13" s="527"/>
      <c r="G13" s="528"/>
      <c r="H13" s="529"/>
      <c r="I13" s="529"/>
      <c r="J13" s="526">
        <v>28230.3</v>
      </c>
      <c r="K13" s="893">
        <v>28230.3</v>
      </c>
      <c r="L13" s="894"/>
      <c r="M13" s="529"/>
      <c r="N13" s="528"/>
      <c r="O13" s="762" t="s">
        <v>273</v>
      </c>
      <c r="P13" s="602">
        <v>3761.46</v>
      </c>
      <c r="Q13" s="602"/>
    </row>
    <row r="14" spans="1:17" ht="15.75">
      <c r="A14" s="532" t="s">
        <v>21</v>
      </c>
      <c r="B14" s="533"/>
      <c r="C14" s="533"/>
      <c r="D14" s="535"/>
      <c r="E14" s="535"/>
      <c r="F14" s="770"/>
      <c r="G14" s="666"/>
      <c r="H14" s="542"/>
      <c r="I14" s="543"/>
      <c r="J14" s="666">
        <f>SUM(J11:J13)</f>
        <v>99021.51000000001</v>
      </c>
      <c r="K14" s="877">
        <f>SUM(K11:K13)</f>
        <v>59440.53</v>
      </c>
      <c r="L14" s="878"/>
      <c r="M14" s="733"/>
      <c r="N14" s="543"/>
      <c r="O14" s="572" t="s">
        <v>18</v>
      </c>
      <c r="P14" s="634">
        <v>11702.23</v>
      </c>
      <c r="Q14" s="589"/>
    </row>
    <row r="15" spans="1:17" ht="16.5" thickBot="1">
      <c r="A15" s="559" t="s">
        <v>44</v>
      </c>
      <c r="B15" s="554"/>
      <c r="C15" s="554"/>
      <c r="D15" s="398"/>
      <c r="E15" s="398"/>
      <c r="F15" s="401"/>
      <c r="G15" s="402"/>
      <c r="H15" s="517"/>
      <c r="I15" s="518"/>
      <c r="J15" s="402"/>
      <c r="K15" s="399"/>
      <c r="L15" s="518"/>
      <c r="M15" s="399"/>
      <c r="N15" s="518"/>
      <c r="O15" s="763" t="s">
        <v>22</v>
      </c>
      <c r="P15" s="670">
        <v>17988.98</v>
      </c>
      <c r="Q15" s="589">
        <v>19578.12</v>
      </c>
    </row>
    <row r="16" spans="1:18" ht="15.75">
      <c r="A16" s="521" t="s">
        <v>23</v>
      </c>
      <c r="B16" s="522"/>
      <c r="C16" s="522"/>
      <c r="D16" s="398"/>
      <c r="E16" s="398"/>
      <c r="F16" s="401"/>
      <c r="G16" s="402"/>
      <c r="H16" s="517"/>
      <c r="I16" s="518"/>
      <c r="J16" s="402"/>
      <c r="K16" s="399"/>
      <c r="L16" s="518"/>
      <c r="M16" s="399"/>
      <c r="N16" s="518"/>
      <c r="O16" s="589"/>
      <c r="P16" s="602">
        <v>99021.51</v>
      </c>
      <c r="Q16" s="589"/>
      <c r="R16" t="s">
        <v>297</v>
      </c>
    </row>
    <row r="17" spans="1:17" ht="15.75">
      <c r="A17" s="521" t="s">
        <v>24</v>
      </c>
      <c r="B17" s="522"/>
      <c r="C17" s="522"/>
      <c r="D17" s="398"/>
      <c r="E17" s="398"/>
      <c r="F17" s="401"/>
      <c r="G17" s="402"/>
      <c r="H17" s="517"/>
      <c r="I17" s="518"/>
      <c r="J17" s="402"/>
      <c r="K17" s="399"/>
      <c r="L17" s="518"/>
      <c r="M17" s="399"/>
      <c r="N17" s="518"/>
      <c r="O17" s="589"/>
      <c r="P17" s="589"/>
      <c r="Q17" s="589"/>
    </row>
    <row r="18" spans="1:17" ht="15.75">
      <c r="A18" s="697" t="s">
        <v>25</v>
      </c>
      <c r="B18" s="587"/>
      <c r="C18" s="587"/>
      <c r="D18" s="516" t="s">
        <v>45</v>
      </c>
      <c r="E18" s="516">
        <v>1</v>
      </c>
      <c r="F18" s="582">
        <v>1</v>
      </c>
      <c r="G18" s="680"/>
      <c r="H18" s="571"/>
      <c r="I18" s="520"/>
      <c r="J18" s="680">
        <v>6000</v>
      </c>
      <c r="K18" s="885">
        <v>6000</v>
      </c>
      <c r="L18" s="886"/>
      <c r="M18" s="572"/>
      <c r="N18" s="520"/>
      <c r="O18" s="589"/>
      <c r="P18" s="589"/>
      <c r="Q18" s="589"/>
    </row>
    <row r="19" spans="1:17" ht="15.75">
      <c r="A19" s="676" t="s">
        <v>27</v>
      </c>
      <c r="B19" s="579"/>
      <c r="C19" s="579"/>
      <c r="D19" s="547"/>
      <c r="E19" s="547"/>
      <c r="F19" s="570"/>
      <c r="G19" s="549"/>
      <c r="H19" s="575"/>
      <c r="I19" s="576"/>
      <c r="J19" s="549"/>
      <c r="K19" s="569"/>
      <c r="L19" s="576"/>
      <c r="M19" s="569"/>
      <c r="N19" s="576"/>
      <c r="O19" s="589" t="s">
        <v>0</v>
      </c>
      <c r="P19" s="589"/>
      <c r="Q19" s="589"/>
    </row>
    <row r="20" spans="1:17" ht="15.75">
      <c r="A20" s="913" t="s">
        <v>217</v>
      </c>
      <c r="B20" s="914"/>
      <c r="C20" s="914"/>
      <c r="D20" s="547" t="s">
        <v>45</v>
      </c>
      <c r="E20" s="547">
        <v>1</v>
      </c>
      <c r="F20" s="895">
        <v>1</v>
      </c>
      <c r="G20" s="896"/>
      <c r="H20" s="575"/>
      <c r="I20" s="576"/>
      <c r="J20" s="549">
        <v>2500</v>
      </c>
      <c r="K20" s="895">
        <v>2500</v>
      </c>
      <c r="L20" s="896"/>
      <c r="M20" s="569"/>
      <c r="N20" s="576"/>
      <c r="O20" s="589"/>
      <c r="P20" s="589"/>
      <c r="Q20" s="589"/>
    </row>
    <row r="21" spans="1:17" ht="15.75">
      <c r="A21" s="553" t="s">
        <v>218</v>
      </c>
      <c r="B21" s="577"/>
      <c r="C21" s="577"/>
      <c r="D21" s="536"/>
      <c r="E21" s="536"/>
      <c r="F21" s="556"/>
      <c r="G21" s="538"/>
      <c r="H21" s="556"/>
      <c r="I21" s="557"/>
      <c r="J21" s="538"/>
      <c r="K21" s="558"/>
      <c r="L21" s="557"/>
      <c r="M21" s="561"/>
      <c r="N21" s="557"/>
      <c r="O21" s="589"/>
      <c r="P21" s="589"/>
      <c r="Q21" s="589"/>
    </row>
    <row r="22" spans="1:17" ht="15.75">
      <c r="A22" s="913" t="s">
        <v>295</v>
      </c>
      <c r="B22" s="914"/>
      <c r="C22" s="915"/>
      <c r="D22" s="516" t="s">
        <v>26</v>
      </c>
      <c r="E22" s="516">
        <v>4</v>
      </c>
      <c r="F22" s="895">
        <v>4</v>
      </c>
      <c r="G22" s="896"/>
      <c r="H22" s="571"/>
      <c r="I22" s="520"/>
      <c r="J22" s="680">
        <v>8800</v>
      </c>
      <c r="K22" s="895">
        <v>8</v>
      </c>
      <c r="L22" s="896"/>
      <c r="M22" s="569"/>
      <c r="N22" s="576"/>
      <c r="O22" s="589"/>
      <c r="P22" s="589"/>
      <c r="Q22" s="589"/>
    </row>
    <row r="23" spans="1:17" ht="15.75">
      <c r="A23" s="553" t="s">
        <v>189</v>
      </c>
      <c r="B23" s="577"/>
      <c r="C23" s="577"/>
      <c r="D23" s="536"/>
      <c r="E23" s="536"/>
      <c r="F23" s="538"/>
      <c r="G23" s="538"/>
      <c r="H23" s="556"/>
      <c r="I23" s="557"/>
      <c r="J23" s="538"/>
      <c r="K23" s="558"/>
      <c r="L23" s="557"/>
      <c r="M23" s="561"/>
      <c r="N23" s="557"/>
      <c r="O23" s="589"/>
      <c r="P23" s="589"/>
      <c r="Q23" s="589"/>
    </row>
    <row r="24" spans="1:17" ht="15.75">
      <c r="A24" s="553" t="s">
        <v>296</v>
      </c>
      <c r="B24" s="577"/>
      <c r="C24" s="577"/>
      <c r="D24" s="536" t="s">
        <v>26</v>
      </c>
      <c r="E24" s="536">
        <v>5</v>
      </c>
      <c r="F24" s="885">
        <v>5</v>
      </c>
      <c r="G24" s="886"/>
      <c r="H24" s="556"/>
      <c r="I24" s="557"/>
      <c r="J24" s="538">
        <v>11000</v>
      </c>
      <c r="K24" s="885">
        <v>11000</v>
      </c>
      <c r="L24" s="886"/>
      <c r="M24" s="572"/>
      <c r="N24" s="753"/>
      <c r="O24" s="739"/>
      <c r="P24" s="589"/>
      <c r="Q24" s="589"/>
    </row>
    <row r="25" spans="1:17" ht="15.75">
      <c r="A25" s="521" t="s">
        <v>28</v>
      </c>
      <c r="B25" s="522"/>
      <c r="C25" s="522"/>
      <c r="D25" s="398"/>
      <c r="E25" s="398"/>
      <c r="F25" s="401"/>
      <c r="G25" s="402"/>
      <c r="H25" s="517"/>
      <c r="I25" s="518"/>
      <c r="J25" s="402"/>
      <c r="K25" s="399"/>
      <c r="L25" s="518"/>
      <c r="M25" s="399"/>
      <c r="N25" s="518"/>
      <c r="O25" s="589"/>
      <c r="P25" s="589"/>
      <c r="Q25" s="589"/>
    </row>
    <row r="26" spans="1:17" ht="15.75">
      <c r="A26" s="880" t="s">
        <v>174</v>
      </c>
      <c r="B26" s="881"/>
      <c r="C26" s="881"/>
      <c r="D26" s="398" t="s">
        <v>30</v>
      </c>
      <c r="E26" s="398">
        <v>64</v>
      </c>
      <c r="F26" s="582"/>
      <c r="G26" s="680"/>
      <c r="H26" s="885">
        <v>64</v>
      </c>
      <c r="I26" s="886"/>
      <c r="J26" s="680">
        <v>17988.98</v>
      </c>
      <c r="K26" s="572"/>
      <c r="L26" s="520"/>
      <c r="M26" s="885">
        <v>17988.98</v>
      </c>
      <c r="N26" s="886"/>
      <c r="O26" s="589"/>
      <c r="P26" s="589"/>
      <c r="Q26" s="589"/>
    </row>
    <row r="27" spans="1:17" ht="15.75">
      <c r="A27" s="880" t="s">
        <v>171</v>
      </c>
      <c r="B27" s="881"/>
      <c r="C27" s="881"/>
      <c r="D27" s="398" t="s">
        <v>172</v>
      </c>
      <c r="E27" s="398">
        <v>64</v>
      </c>
      <c r="F27" s="399"/>
      <c r="G27" s="518"/>
      <c r="H27" s="885">
        <v>64</v>
      </c>
      <c r="I27" s="886"/>
      <c r="J27" s="398">
        <v>12800</v>
      </c>
      <c r="K27" s="399"/>
      <c r="L27" s="518"/>
      <c r="M27" s="895">
        <v>12800</v>
      </c>
      <c r="N27" s="896"/>
      <c r="O27" s="589"/>
      <c r="P27" s="589"/>
      <c r="Q27" s="589"/>
    </row>
    <row r="28" spans="1:17" ht="16.5" thickBot="1">
      <c r="A28" s="623" t="s">
        <v>46</v>
      </c>
      <c r="B28" s="736"/>
      <c r="C28" s="736"/>
      <c r="D28" s="626"/>
      <c r="E28" s="626"/>
      <c r="F28" s="628"/>
      <c r="G28" s="662"/>
      <c r="H28" s="531"/>
      <c r="I28" s="629"/>
      <c r="J28" s="662"/>
      <c r="K28" s="627"/>
      <c r="L28" s="629"/>
      <c r="M28" s="628"/>
      <c r="N28" s="629"/>
      <c r="O28" s="589"/>
      <c r="P28" s="589"/>
      <c r="Q28" s="589"/>
    </row>
    <row r="29" spans="1:17" ht="15.75">
      <c r="A29" s="588"/>
      <c r="B29" s="587"/>
      <c r="C29" s="587"/>
      <c r="D29" s="680"/>
      <c r="E29" s="680"/>
      <c r="F29" s="582"/>
      <c r="G29" s="680"/>
      <c r="H29" s="680"/>
      <c r="I29" s="680"/>
      <c r="J29" s="680"/>
      <c r="K29" s="912"/>
      <c r="L29" s="912"/>
      <c r="M29" s="582"/>
      <c r="N29" s="680"/>
      <c r="O29" s="589"/>
      <c r="P29" s="589"/>
      <c r="Q29" s="589"/>
    </row>
    <row r="31" spans="1:6" ht="15.75">
      <c r="A31" s="96" t="s">
        <v>59</v>
      </c>
      <c r="B31" s="169" t="s">
        <v>60</v>
      </c>
      <c r="C31" s="96"/>
      <c r="D31" s="96"/>
      <c r="E31" s="96"/>
      <c r="F31" s="96"/>
    </row>
    <row r="32" spans="1:6" ht="15.75">
      <c r="A32" s="96"/>
      <c r="B32" s="169"/>
      <c r="C32" s="96"/>
      <c r="D32" s="96"/>
      <c r="E32" s="96"/>
      <c r="F32" s="96"/>
    </row>
    <row r="33" spans="1:6" ht="15.75">
      <c r="A33" s="96"/>
      <c r="B33" s="169"/>
      <c r="C33" s="96"/>
      <c r="D33" s="96"/>
      <c r="E33" s="96"/>
      <c r="F33" s="96"/>
    </row>
    <row r="34" ht="15">
      <c r="A34" t="s">
        <v>79</v>
      </c>
    </row>
  </sheetData>
  <sheetProtection/>
  <mergeCells count="24">
    <mergeCell ref="K29:L29"/>
    <mergeCell ref="K14:L14"/>
    <mergeCell ref="F11:G11"/>
    <mergeCell ref="A26:C26"/>
    <mergeCell ref="H26:I26"/>
    <mergeCell ref="K18:L18"/>
    <mergeCell ref="K12:L12"/>
    <mergeCell ref="A20:C20"/>
    <mergeCell ref="F20:G20"/>
    <mergeCell ref="K20:L20"/>
    <mergeCell ref="A22:C22"/>
    <mergeCell ref="F24:G24"/>
    <mergeCell ref="K24:L24"/>
    <mergeCell ref="F22:G22"/>
    <mergeCell ref="K22:L22"/>
    <mergeCell ref="K9:L9"/>
    <mergeCell ref="M9:N9"/>
    <mergeCell ref="K13:L13"/>
    <mergeCell ref="K11:L11"/>
    <mergeCell ref="A27:C27"/>
    <mergeCell ref="H27:I27"/>
    <mergeCell ref="M27:N27"/>
    <mergeCell ref="M26:N26"/>
    <mergeCell ref="M12:N12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25">
      <selection activeCell="A37" sqref="A37:IV41"/>
    </sheetView>
  </sheetViews>
  <sheetFormatPr defaultColWidth="9.140625" defaultRowHeight="15"/>
  <cols>
    <col min="3" max="3" width="23.7109375" style="0" customWidth="1"/>
  </cols>
  <sheetData>
    <row r="2" spans="4:10" ht="21">
      <c r="D2" s="2"/>
      <c r="E2" s="3" t="s">
        <v>36</v>
      </c>
      <c r="F2" s="3"/>
      <c r="G2" s="3"/>
      <c r="H2" s="3"/>
      <c r="I2" s="2"/>
      <c r="J2" s="2"/>
    </row>
    <row r="3" spans="5:12" ht="19.5" thickBot="1">
      <c r="E3" s="222" t="s">
        <v>62</v>
      </c>
      <c r="F3" s="222"/>
      <c r="G3" s="222" t="s">
        <v>80</v>
      </c>
      <c r="H3" s="222"/>
      <c r="J3" s="4" t="s">
        <v>77</v>
      </c>
      <c r="K3" s="4" t="s">
        <v>81</v>
      </c>
      <c r="L3" s="4"/>
    </row>
    <row r="4" spans="1:14" ht="15.75">
      <c r="A4" s="211"/>
      <c r="B4" s="417"/>
      <c r="C4" s="417"/>
      <c r="D4" s="418"/>
      <c r="E4" s="179"/>
      <c r="F4" s="419"/>
      <c r="G4" s="419" t="s">
        <v>2</v>
      </c>
      <c r="H4" s="419"/>
      <c r="I4" s="420"/>
      <c r="J4" s="179"/>
      <c r="K4" s="419"/>
      <c r="L4" s="419" t="s">
        <v>55</v>
      </c>
      <c r="M4" s="419"/>
      <c r="N4" s="420"/>
    </row>
    <row r="5" spans="1:14" ht="15.75">
      <c r="A5" s="39" t="s">
        <v>3</v>
      </c>
      <c r="B5" s="421"/>
      <c r="C5" s="421"/>
      <c r="D5" s="422" t="s">
        <v>4</v>
      </c>
      <c r="E5" s="422" t="s">
        <v>5</v>
      </c>
      <c r="F5" s="39" t="s">
        <v>6</v>
      </c>
      <c r="G5" s="423"/>
      <c r="H5" s="421" t="s">
        <v>7</v>
      </c>
      <c r="I5" s="421"/>
      <c r="J5" s="422" t="s">
        <v>5</v>
      </c>
      <c r="K5" s="39" t="s">
        <v>6</v>
      </c>
      <c r="L5" s="423"/>
      <c r="M5" s="421" t="s">
        <v>7</v>
      </c>
      <c r="N5" s="423"/>
    </row>
    <row r="6" spans="1:14" ht="16.5" thickBot="1">
      <c r="A6" s="47"/>
      <c r="B6" s="424"/>
      <c r="C6" s="424"/>
      <c r="D6" s="425"/>
      <c r="E6" s="425"/>
      <c r="F6" s="47" t="s">
        <v>8</v>
      </c>
      <c r="G6" s="426"/>
      <c r="H6" s="424" t="s">
        <v>9</v>
      </c>
      <c r="I6" s="424"/>
      <c r="J6" s="425"/>
      <c r="K6" s="47" t="s">
        <v>8</v>
      </c>
      <c r="L6" s="426"/>
      <c r="M6" s="424" t="s">
        <v>9</v>
      </c>
      <c r="N6" s="426"/>
    </row>
    <row r="7" spans="1:16" ht="15">
      <c r="A7" s="25" t="s">
        <v>10</v>
      </c>
      <c r="B7" s="26"/>
      <c r="C7" s="26"/>
      <c r="D7" s="27" t="s">
        <v>39</v>
      </c>
      <c r="E7" s="267">
        <v>3036</v>
      </c>
      <c r="F7" s="485"/>
      <c r="G7" s="506"/>
      <c r="H7" s="486"/>
      <c r="I7" s="486"/>
      <c r="J7" s="267">
        <v>33120.08</v>
      </c>
      <c r="K7" s="901">
        <v>17720.08</v>
      </c>
      <c r="L7" s="902"/>
      <c r="M7" s="901">
        <v>15400</v>
      </c>
      <c r="N7" s="902"/>
      <c r="O7" s="32"/>
      <c r="P7" s="32"/>
    </row>
    <row r="8" spans="1:16" ht="15">
      <c r="A8" s="33" t="s">
        <v>12</v>
      </c>
      <c r="B8" s="34"/>
      <c r="C8" s="34"/>
      <c r="D8" s="35"/>
      <c r="E8" s="59"/>
      <c r="F8" s="452"/>
      <c r="G8" s="453"/>
      <c r="H8" s="481"/>
      <c r="I8" s="481"/>
      <c r="J8" s="59"/>
      <c r="K8" s="452"/>
      <c r="L8" s="453"/>
      <c r="M8" s="481"/>
      <c r="N8" s="453"/>
      <c r="O8" s="105" t="s">
        <v>13</v>
      </c>
      <c r="P8" s="488">
        <v>7658.68</v>
      </c>
    </row>
    <row r="9" spans="1:16" ht="15.75">
      <c r="A9" s="39" t="s">
        <v>14</v>
      </c>
      <c r="B9" s="40"/>
      <c r="C9" s="40"/>
      <c r="D9" s="41" t="s">
        <v>15</v>
      </c>
      <c r="E9" s="225">
        <v>51.92</v>
      </c>
      <c r="F9" s="908">
        <v>51.92</v>
      </c>
      <c r="G9" s="909"/>
      <c r="H9" s="94"/>
      <c r="I9" s="94"/>
      <c r="J9" s="225">
        <v>6852.92</v>
      </c>
      <c r="K9" s="908">
        <v>6852.92</v>
      </c>
      <c r="L9" s="909"/>
      <c r="M9" s="94"/>
      <c r="N9" s="227"/>
      <c r="O9" s="105" t="s">
        <v>57</v>
      </c>
      <c r="P9" s="488">
        <v>78047.64</v>
      </c>
    </row>
    <row r="10" spans="1:17" ht="15.75">
      <c r="A10" s="45" t="s">
        <v>17</v>
      </c>
      <c r="B10" s="46"/>
      <c r="C10" s="46"/>
      <c r="D10" s="35"/>
      <c r="E10" s="59"/>
      <c r="F10" s="452"/>
      <c r="G10" s="453"/>
      <c r="H10" s="481"/>
      <c r="I10" s="481"/>
      <c r="J10" s="59">
        <v>21400</v>
      </c>
      <c r="K10" s="908">
        <v>6000</v>
      </c>
      <c r="L10" s="909"/>
      <c r="M10" s="908">
        <v>15400</v>
      </c>
      <c r="N10" s="909"/>
      <c r="O10" s="105" t="s">
        <v>73</v>
      </c>
      <c r="P10" s="488">
        <v>59439.16</v>
      </c>
      <c r="Q10" s="50"/>
    </row>
    <row r="11" spans="1:17" ht="16.5" thickBot="1">
      <c r="A11" s="47" t="s">
        <v>19</v>
      </c>
      <c r="B11" s="48"/>
      <c r="C11" s="48"/>
      <c r="D11" s="49"/>
      <c r="E11" s="89"/>
      <c r="F11" s="131"/>
      <c r="G11" s="132"/>
      <c r="H11" s="133"/>
      <c r="I11" s="133"/>
      <c r="J11" s="89">
        <v>4867.16</v>
      </c>
      <c r="K11" s="910">
        <v>4867.16</v>
      </c>
      <c r="L11" s="911"/>
      <c r="M11" s="133"/>
      <c r="N11" s="132"/>
      <c r="O11" s="105" t="s">
        <v>18</v>
      </c>
      <c r="P11" s="94">
        <v>6852.92</v>
      </c>
      <c r="Q11" s="4"/>
    </row>
    <row r="12" spans="1:17" ht="16.5" thickBot="1">
      <c r="A12" s="107" t="s">
        <v>21</v>
      </c>
      <c r="B12" s="108"/>
      <c r="C12" s="108"/>
      <c r="D12" s="109"/>
      <c r="E12" s="71"/>
      <c r="F12" s="497"/>
      <c r="G12" s="498"/>
      <c r="H12" s="72"/>
      <c r="I12" s="72"/>
      <c r="J12" s="71"/>
      <c r="K12" s="901"/>
      <c r="L12" s="902"/>
      <c r="M12" s="72"/>
      <c r="N12" s="498"/>
      <c r="O12" s="343" t="s">
        <v>22</v>
      </c>
      <c r="P12" s="88"/>
      <c r="Q12">
        <v>22955.16</v>
      </c>
    </row>
    <row r="13" spans="1:18" ht="15.75">
      <c r="A13" s="45" t="s">
        <v>43</v>
      </c>
      <c r="B13" s="46"/>
      <c r="C13" s="46"/>
      <c r="D13" s="35"/>
      <c r="E13" s="59"/>
      <c r="F13" s="452"/>
      <c r="G13" s="453"/>
      <c r="H13" s="481"/>
      <c r="I13" s="481"/>
      <c r="J13" s="59"/>
      <c r="K13" s="452"/>
      <c r="L13" s="453"/>
      <c r="M13" s="481"/>
      <c r="N13" s="453"/>
      <c r="O13" s="32"/>
      <c r="P13" s="488">
        <v>33120.08</v>
      </c>
      <c r="R13" t="s">
        <v>284</v>
      </c>
    </row>
    <row r="14" spans="1:16" ht="15.75">
      <c r="A14" s="57" t="s">
        <v>44</v>
      </c>
      <c r="B14" s="58"/>
      <c r="C14" s="58"/>
      <c r="D14" s="59"/>
      <c r="E14" s="59"/>
      <c r="F14" s="452"/>
      <c r="G14" s="453"/>
      <c r="H14" s="481"/>
      <c r="I14" s="481"/>
      <c r="J14" s="59"/>
      <c r="K14" s="452"/>
      <c r="L14" s="453"/>
      <c r="M14" s="481"/>
      <c r="N14" s="453"/>
      <c r="O14" s="32"/>
      <c r="P14" s="32"/>
    </row>
    <row r="15" spans="1:16" ht="15.75">
      <c r="A15" s="57" t="s">
        <v>23</v>
      </c>
      <c r="B15" s="58"/>
      <c r="C15" s="58"/>
      <c r="D15" s="59"/>
      <c r="E15" s="59"/>
      <c r="F15" s="452"/>
      <c r="G15" s="453"/>
      <c r="H15" s="481"/>
      <c r="I15" s="481"/>
      <c r="J15" s="59"/>
      <c r="K15" s="452"/>
      <c r="L15" s="453"/>
      <c r="M15" s="481"/>
      <c r="N15" s="453"/>
      <c r="O15" s="32"/>
      <c r="P15" s="32"/>
    </row>
    <row r="16" spans="1:16" ht="15.75">
      <c r="A16" s="57" t="s">
        <v>24</v>
      </c>
      <c r="B16" s="58"/>
      <c r="C16" s="58"/>
      <c r="D16" s="59"/>
      <c r="E16" s="59"/>
      <c r="F16" s="452"/>
      <c r="G16" s="453"/>
      <c r="H16" s="481"/>
      <c r="I16" s="481"/>
      <c r="J16" s="59"/>
      <c r="K16" s="452"/>
      <c r="L16" s="453"/>
      <c r="M16" s="481"/>
      <c r="N16" s="453"/>
      <c r="O16" s="32"/>
      <c r="P16" s="32"/>
    </row>
    <row r="17" spans="1:16" ht="15.75">
      <c r="A17" s="511" t="s">
        <v>25</v>
      </c>
      <c r="B17" s="56"/>
      <c r="C17" s="56"/>
      <c r="D17" s="71" t="s">
        <v>45</v>
      </c>
      <c r="E17" s="71">
        <v>1</v>
      </c>
      <c r="F17" s="223">
        <v>1</v>
      </c>
      <c r="G17" s="498"/>
      <c r="H17" s="72"/>
      <c r="I17" s="72"/>
      <c r="J17" s="71">
        <v>6000</v>
      </c>
      <c r="K17" s="73">
        <v>6000</v>
      </c>
      <c r="L17" s="498"/>
      <c r="M17" s="72"/>
      <c r="N17" s="498"/>
      <c r="O17" s="32"/>
      <c r="P17" s="32"/>
    </row>
    <row r="18" spans="1:18" ht="15.75">
      <c r="A18" s="57" t="s">
        <v>27</v>
      </c>
      <c r="B18" s="58"/>
      <c r="C18" s="58"/>
      <c r="D18" s="59"/>
      <c r="E18" s="59"/>
      <c r="F18" s="452"/>
      <c r="G18" s="453"/>
      <c r="H18" s="481"/>
      <c r="I18" s="481"/>
      <c r="J18" s="59"/>
      <c r="K18" s="452"/>
      <c r="L18" s="453"/>
      <c r="M18" s="481"/>
      <c r="N18" s="453"/>
      <c r="O18" s="32"/>
      <c r="P18" s="32"/>
      <c r="R18" s="96"/>
    </row>
    <row r="19" spans="1:16" ht="15.75">
      <c r="A19" s="81" t="s">
        <v>28</v>
      </c>
      <c r="B19" s="82"/>
      <c r="C19" s="82"/>
      <c r="D19" s="225"/>
      <c r="E19" s="225"/>
      <c r="F19" s="226"/>
      <c r="G19" s="227"/>
      <c r="H19" s="94"/>
      <c r="I19" s="94"/>
      <c r="J19" s="225"/>
      <c r="K19" s="229"/>
      <c r="L19" s="227"/>
      <c r="M19" s="94"/>
      <c r="N19" s="227"/>
      <c r="O19" s="32"/>
      <c r="P19" s="32"/>
    </row>
    <row r="20" spans="1:16" ht="15.75">
      <c r="A20" s="57" t="s">
        <v>67</v>
      </c>
      <c r="B20" s="58"/>
      <c r="C20" s="75"/>
      <c r="D20" s="59"/>
      <c r="E20" s="59"/>
      <c r="F20" s="124"/>
      <c r="G20" s="453"/>
      <c r="H20" s="481"/>
      <c r="I20" s="481"/>
      <c r="J20" s="59"/>
      <c r="K20" s="452"/>
      <c r="L20" s="453"/>
      <c r="M20" s="481"/>
      <c r="N20" s="453"/>
      <c r="O20" s="32"/>
      <c r="P20" s="32"/>
    </row>
    <row r="21" spans="1:16" ht="15.75">
      <c r="A21" s="903" t="s">
        <v>171</v>
      </c>
      <c r="B21" s="904"/>
      <c r="C21" s="905"/>
      <c r="D21" s="59" t="s">
        <v>172</v>
      </c>
      <c r="E21" s="59">
        <v>77</v>
      </c>
      <c r="F21" s="61"/>
      <c r="G21" s="453"/>
      <c r="H21" s="908">
        <v>77</v>
      </c>
      <c r="I21" s="909"/>
      <c r="J21" s="59">
        <v>15400</v>
      </c>
      <c r="K21" s="61"/>
      <c r="L21" s="453"/>
      <c r="M21" s="908">
        <v>15400</v>
      </c>
      <c r="N21" s="909"/>
      <c r="O21" s="32"/>
      <c r="P21" s="32"/>
    </row>
    <row r="22" spans="1:16" ht="15.75" thickBot="1">
      <c r="A22" s="130"/>
      <c r="B22" s="88"/>
      <c r="C22" s="88"/>
      <c r="D22" s="89"/>
      <c r="E22" s="89"/>
      <c r="F22" s="230"/>
      <c r="G22" s="132"/>
      <c r="H22" s="133"/>
      <c r="I22" s="133"/>
      <c r="J22" s="89"/>
      <c r="K22" s="131"/>
      <c r="L22" s="132"/>
      <c r="M22" s="133"/>
      <c r="N22" s="132"/>
      <c r="O22" s="32"/>
      <c r="P22" s="32"/>
    </row>
    <row r="23" spans="1:16" ht="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.75">
      <c r="A24" s="96" t="s">
        <v>59</v>
      </c>
      <c r="B24" s="169" t="s">
        <v>60</v>
      </c>
      <c r="C24" s="96"/>
      <c r="D24" s="96"/>
      <c r="E24" s="83"/>
      <c r="F24" s="83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6" ht="15.75">
      <c r="A25" s="96"/>
      <c r="B25" s="169"/>
      <c r="C25" s="96"/>
      <c r="D25" s="96"/>
      <c r="E25" s="96"/>
      <c r="F25" s="96"/>
    </row>
    <row r="26" spans="1:6" ht="15.75">
      <c r="A26" s="96"/>
      <c r="B26" s="169"/>
      <c r="C26" s="96"/>
      <c r="D26" s="96"/>
      <c r="E26" s="96"/>
      <c r="F26" s="96"/>
    </row>
    <row r="27" ht="15">
      <c r="A27" t="s">
        <v>82</v>
      </c>
    </row>
  </sheetData>
  <sheetProtection/>
  <mergeCells count="11">
    <mergeCell ref="M7:N7"/>
    <mergeCell ref="K11:L11"/>
    <mergeCell ref="K7:L7"/>
    <mergeCell ref="A21:C21"/>
    <mergeCell ref="H21:I21"/>
    <mergeCell ref="M21:N21"/>
    <mergeCell ref="F9:G9"/>
    <mergeCell ref="K9:L9"/>
    <mergeCell ref="K10:L10"/>
    <mergeCell ref="M10:N10"/>
    <mergeCell ref="K12:L12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28"/>
  <sheetViews>
    <sheetView zoomScalePageLayoutView="0" workbookViewId="0" topLeftCell="A25">
      <selection activeCell="A39" sqref="A39:IV42"/>
    </sheetView>
  </sheetViews>
  <sheetFormatPr defaultColWidth="9.140625" defaultRowHeight="15"/>
  <cols>
    <col min="3" max="3" width="23.7109375" style="0" customWidth="1"/>
    <col min="16" max="16" width="10.57421875" style="0" customWidth="1"/>
  </cols>
  <sheetData>
    <row r="2" spans="1:14" ht="21">
      <c r="A2" s="99"/>
      <c r="B2" s="99"/>
      <c r="C2" s="99"/>
      <c r="D2" s="2"/>
      <c r="E2" s="3" t="s">
        <v>285</v>
      </c>
      <c r="F2" s="3"/>
      <c r="G2" s="3"/>
      <c r="H2" s="3"/>
      <c r="I2" s="2"/>
      <c r="J2" s="2"/>
      <c r="K2" s="191"/>
      <c r="L2" s="191"/>
      <c r="M2" s="99"/>
      <c r="N2" s="99"/>
    </row>
    <row r="3" spans="1:14" ht="21">
      <c r="A3" s="194"/>
      <c r="B3" s="104"/>
      <c r="C3" s="104"/>
      <c r="D3" s="105"/>
      <c r="E3" s="231"/>
      <c r="F3" s="293" t="s">
        <v>62</v>
      </c>
      <c r="G3" s="293"/>
      <c r="H3" s="293" t="s">
        <v>83</v>
      </c>
      <c r="I3" s="293"/>
      <c r="J3" s="105"/>
      <c r="L3" s="106"/>
      <c r="M3" s="106"/>
      <c r="N3" s="194"/>
    </row>
    <row r="4" spans="1:14" ht="18.75">
      <c r="A4" s="458"/>
      <c r="B4" s="104"/>
      <c r="C4" s="104"/>
      <c r="D4" s="105"/>
      <c r="E4" s="231"/>
      <c r="F4" s="231"/>
      <c r="G4" s="231"/>
      <c r="H4" s="231"/>
      <c r="I4" s="231"/>
      <c r="J4" s="105"/>
      <c r="L4" s="106"/>
      <c r="M4" s="106"/>
      <c r="N4" s="458"/>
    </row>
    <row r="5" spans="1:14" ht="19.5" thickBot="1">
      <c r="A5" s="458"/>
      <c r="B5" s="104"/>
      <c r="C5" s="104"/>
      <c r="D5" s="105"/>
      <c r="E5" s="231"/>
      <c r="F5" s="231"/>
      <c r="G5" s="231"/>
      <c r="H5" s="231"/>
      <c r="I5" s="231"/>
      <c r="J5" s="105"/>
      <c r="L5" s="106"/>
      <c r="M5" s="106"/>
      <c r="N5" s="458"/>
    </row>
    <row r="6" spans="1:14" ht="15.75">
      <c r="A6" s="211"/>
      <c r="B6" s="417"/>
      <c r="C6" s="417"/>
      <c r="D6" s="418"/>
      <c r="E6" s="179"/>
      <c r="F6" s="419"/>
      <c r="G6" s="419" t="s">
        <v>2</v>
      </c>
      <c r="H6" s="419"/>
      <c r="I6" s="420"/>
      <c r="J6" s="179"/>
      <c r="K6" s="419"/>
      <c r="L6" s="419" t="s">
        <v>55</v>
      </c>
      <c r="M6" s="419"/>
      <c r="N6" s="420"/>
    </row>
    <row r="7" spans="1:14" ht="15.75">
      <c r="A7" s="39" t="s">
        <v>3</v>
      </c>
      <c r="B7" s="421"/>
      <c r="C7" s="421"/>
      <c r="D7" s="422" t="s">
        <v>4</v>
      </c>
      <c r="E7" s="509" t="s">
        <v>5</v>
      </c>
      <c r="F7" s="39" t="s">
        <v>6</v>
      </c>
      <c r="G7" s="423"/>
      <c r="H7" s="421" t="s">
        <v>7</v>
      </c>
      <c r="I7" s="421"/>
      <c r="J7" s="509" t="s">
        <v>5</v>
      </c>
      <c r="K7" s="39" t="s">
        <v>6</v>
      </c>
      <c r="L7" s="423"/>
      <c r="M7" s="421" t="s">
        <v>7</v>
      </c>
      <c r="N7" s="423"/>
    </row>
    <row r="8" spans="1:16" ht="16.5" thickBot="1">
      <c r="A8" s="47"/>
      <c r="B8" s="424"/>
      <c r="C8" s="424"/>
      <c r="D8" s="425"/>
      <c r="E8" s="425"/>
      <c r="F8" s="47" t="s">
        <v>8</v>
      </c>
      <c r="G8" s="426"/>
      <c r="H8" s="424" t="s">
        <v>9</v>
      </c>
      <c r="I8" s="424"/>
      <c r="J8" s="425"/>
      <c r="K8" s="47" t="s">
        <v>8</v>
      </c>
      <c r="L8" s="426"/>
      <c r="M8" s="424" t="s">
        <v>9</v>
      </c>
      <c r="N8" s="426"/>
      <c r="P8" s="32"/>
    </row>
    <row r="9" spans="1:16" ht="15">
      <c r="A9" s="232" t="s">
        <v>10</v>
      </c>
      <c r="B9" s="233"/>
      <c r="C9" s="233"/>
      <c r="D9" s="234" t="s">
        <v>39</v>
      </c>
      <c r="E9" s="229">
        <v>2725.1</v>
      </c>
      <c r="F9" s="229"/>
      <c r="G9" s="235"/>
      <c r="H9" s="236"/>
      <c r="I9" s="237"/>
      <c r="J9" s="53">
        <v>24784.15</v>
      </c>
      <c r="K9" s="901">
        <v>13584.15</v>
      </c>
      <c r="L9" s="902"/>
      <c r="M9" s="901">
        <v>11200</v>
      </c>
      <c r="N9" s="902"/>
      <c r="O9" s="191" t="s">
        <v>13</v>
      </c>
      <c r="P9" s="488">
        <v>6892.68</v>
      </c>
    </row>
    <row r="10" spans="1:17" ht="15">
      <c r="A10" s="183" t="s">
        <v>12</v>
      </c>
      <c r="B10" s="75"/>
      <c r="C10" s="75"/>
      <c r="D10" s="59"/>
      <c r="E10" s="452"/>
      <c r="F10" s="452"/>
      <c r="G10" s="129"/>
      <c r="H10" s="238"/>
      <c r="I10" s="56"/>
      <c r="J10" s="71"/>
      <c r="K10" s="72"/>
      <c r="L10" s="498"/>
      <c r="M10" s="75"/>
      <c r="N10" s="129"/>
      <c r="O10" s="191" t="s">
        <v>57</v>
      </c>
      <c r="P10" s="488">
        <v>70305.6</v>
      </c>
      <c r="Q10" s="32"/>
    </row>
    <row r="11" spans="1:17" ht="15.75">
      <c r="A11" s="81" t="s">
        <v>14</v>
      </c>
      <c r="B11" s="82"/>
      <c r="C11" s="82"/>
      <c r="D11" s="225" t="s">
        <v>15</v>
      </c>
      <c r="E11" s="229">
        <v>57.46</v>
      </c>
      <c r="F11" s="908">
        <v>57.46</v>
      </c>
      <c r="G11" s="909"/>
      <c r="H11" s="239"/>
      <c r="I11" s="83"/>
      <c r="J11" s="225">
        <v>7584.15</v>
      </c>
      <c r="K11" s="908">
        <v>7584.15</v>
      </c>
      <c r="L11" s="909"/>
      <c r="M11" s="183"/>
      <c r="N11" s="129"/>
      <c r="O11" s="191" t="s">
        <v>20</v>
      </c>
      <c r="P11" s="488">
        <v>367398.87</v>
      </c>
      <c r="Q11" s="488"/>
    </row>
    <row r="12" spans="1:17" ht="15.75">
      <c r="A12" s="57" t="s">
        <v>17</v>
      </c>
      <c r="B12" s="58"/>
      <c r="C12" s="58"/>
      <c r="D12" s="59"/>
      <c r="E12" s="452"/>
      <c r="F12" s="452"/>
      <c r="G12" s="129"/>
      <c r="H12" s="183"/>
      <c r="I12" s="75"/>
      <c r="J12" s="59">
        <v>17200</v>
      </c>
      <c r="K12" s="908">
        <v>6000</v>
      </c>
      <c r="L12" s="909"/>
      <c r="M12" s="908">
        <v>11200</v>
      </c>
      <c r="N12" s="909"/>
      <c r="O12" s="191" t="s">
        <v>18</v>
      </c>
      <c r="P12" s="689">
        <v>7584.15</v>
      </c>
      <c r="Q12" s="32"/>
    </row>
    <row r="13" spans="1:17" ht="16.5" thickBot="1">
      <c r="A13" s="240" t="s">
        <v>19</v>
      </c>
      <c r="B13" s="241"/>
      <c r="C13" s="241"/>
      <c r="D13" s="89"/>
      <c r="E13" s="131"/>
      <c r="F13" s="131"/>
      <c r="G13" s="186"/>
      <c r="H13" s="130"/>
      <c r="I13" s="88"/>
      <c r="J13" s="89"/>
      <c r="K13" s="133"/>
      <c r="L13" s="132"/>
      <c r="M13" s="88"/>
      <c r="N13" s="186"/>
      <c r="O13" s="134" t="s">
        <v>22</v>
      </c>
      <c r="P13" s="88"/>
      <c r="Q13" s="32">
        <v>20678.16</v>
      </c>
    </row>
    <row r="14" spans="1:17" ht="15.75">
      <c r="A14" s="242" t="s">
        <v>21</v>
      </c>
      <c r="B14" s="243"/>
      <c r="C14" s="243"/>
      <c r="D14" s="71"/>
      <c r="E14" s="497"/>
      <c r="F14" s="497"/>
      <c r="G14" s="244"/>
      <c r="H14" s="238"/>
      <c r="I14" s="244"/>
      <c r="J14" s="72"/>
      <c r="K14" s="901"/>
      <c r="L14" s="902"/>
      <c r="M14" s="901"/>
      <c r="N14" s="902"/>
      <c r="O14" s="32"/>
      <c r="P14" s="488">
        <v>-282616.44</v>
      </c>
      <c r="Q14" s="32"/>
    </row>
    <row r="15" spans="1:17" ht="15.75">
      <c r="A15" s="81" t="s">
        <v>44</v>
      </c>
      <c r="B15" s="82"/>
      <c r="C15" s="82"/>
      <c r="D15" s="225"/>
      <c r="E15" s="229"/>
      <c r="F15" s="229"/>
      <c r="G15" s="235"/>
      <c r="H15" s="239"/>
      <c r="I15" s="235"/>
      <c r="J15" s="94"/>
      <c r="K15" s="229"/>
      <c r="L15" s="227"/>
      <c r="M15" s="83"/>
      <c r="N15" s="235"/>
      <c r="O15" s="32"/>
      <c r="P15" s="32"/>
      <c r="Q15" s="32"/>
    </row>
    <row r="16" spans="1:17" ht="15.75">
      <c r="A16" s="57" t="s">
        <v>23</v>
      </c>
      <c r="B16" s="58"/>
      <c r="C16" s="58"/>
      <c r="D16" s="59"/>
      <c r="E16" s="452"/>
      <c r="F16" s="452"/>
      <c r="G16" s="129"/>
      <c r="H16" s="183"/>
      <c r="I16" s="129"/>
      <c r="J16" s="481"/>
      <c r="K16" s="452"/>
      <c r="L16" s="453"/>
      <c r="M16" s="75"/>
      <c r="N16" s="129"/>
      <c r="O16" s="32"/>
      <c r="P16" s="32"/>
      <c r="Q16" s="32"/>
    </row>
    <row r="17" spans="1:17" ht="15.75">
      <c r="A17" s="57" t="s">
        <v>24</v>
      </c>
      <c r="B17" s="58"/>
      <c r="C17" s="58"/>
      <c r="D17" s="59"/>
      <c r="E17" s="452"/>
      <c r="F17" s="452"/>
      <c r="G17" s="129"/>
      <c r="H17" s="183"/>
      <c r="I17" s="129"/>
      <c r="J17" s="481"/>
      <c r="K17" s="452"/>
      <c r="L17" s="453"/>
      <c r="M17" s="75"/>
      <c r="N17" s="129"/>
      <c r="O17" s="32"/>
      <c r="P17" s="32"/>
      <c r="Q17" s="32"/>
    </row>
    <row r="18" spans="1:17" ht="15.75">
      <c r="A18" s="772" t="s">
        <v>25</v>
      </c>
      <c r="B18" s="773"/>
      <c r="C18" s="774"/>
      <c r="D18" s="59" t="s">
        <v>26</v>
      </c>
      <c r="E18" s="452">
        <v>1</v>
      </c>
      <c r="F18" s="223">
        <v>1</v>
      </c>
      <c r="G18" s="244"/>
      <c r="H18" s="238"/>
      <c r="I18" s="244"/>
      <c r="J18" s="72">
        <v>6000</v>
      </c>
      <c r="K18" s="908">
        <v>6000</v>
      </c>
      <c r="L18" s="909"/>
      <c r="M18" s="56"/>
      <c r="N18" s="244"/>
      <c r="O18" s="32"/>
      <c r="P18" s="32"/>
      <c r="Q18" s="32"/>
    </row>
    <row r="19" spans="1:17" ht="15.75">
      <c r="A19" s="57" t="s">
        <v>27</v>
      </c>
      <c r="B19" s="58"/>
      <c r="C19" s="58"/>
      <c r="D19" s="59"/>
      <c r="E19" s="452"/>
      <c r="F19" s="223"/>
      <c r="G19" s="244"/>
      <c r="H19" s="238"/>
      <c r="I19" s="244"/>
      <c r="J19" s="72"/>
      <c r="K19" s="223"/>
      <c r="L19" s="498"/>
      <c r="M19" s="56"/>
      <c r="N19" s="244"/>
      <c r="O19" s="32"/>
      <c r="P19" s="32"/>
      <c r="Q19" s="32"/>
    </row>
    <row r="20" spans="1:17" ht="15.75">
      <c r="A20" s="81" t="s">
        <v>28</v>
      </c>
      <c r="B20" s="82"/>
      <c r="C20" s="82"/>
      <c r="D20" s="225"/>
      <c r="E20" s="229"/>
      <c r="F20" s="226"/>
      <c r="G20" s="235"/>
      <c r="H20" s="239"/>
      <c r="I20" s="235"/>
      <c r="J20" s="94"/>
      <c r="K20" s="226"/>
      <c r="L20" s="227"/>
      <c r="M20" s="83"/>
      <c r="N20" s="235"/>
      <c r="O20" s="32"/>
      <c r="P20" s="32"/>
      <c r="Q20" s="32"/>
    </row>
    <row r="21" spans="1:17" ht="15.75">
      <c r="A21" s="903" t="s">
        <v>171</v>
      </c>
      <c r="B21" s="904"/>
      <c r="C21" s="905"/>
      <c r="D21" s="59" t="s">
        <v>172</v>
      </c>
      <c r="E21" s="59">
        <v>56</v>
      </c>
      <c r="F21" s="61"/>
      <c r="G21" s="453"/>
      <c r="H21" s="908">
        <v>56</v>
      </c>
      <c r="I21" s="909"/>
      <c r="J21" s="59">
        <v>11200</v>
      </c>
      <c r="K21" s="61"/>
      <c r="L21" s="453"/>
      <c r="M21" s="916">
        <v>11200</v>
      </c>
      <c r="N21" s="917"/>
      <c r="O21" s="32"/>
      <c r="P21" s="32"/>
      <c r="Q21" s="32"/>
    </row>
    <row r="22" spans="1:18" ht="15.75">
      <c r="A22" s="57" t="s">
        <v>31</v>
      </c>
      <c r="B22" s="58"/>
      <c r="C22" s="75"/>
      <c r="D22" s="59"/>
      <c r="E22" s="452"/>
      <c r="F22" s="124"/>
      <c r="G22" s="129"/>
      <c r="H22" s="183"/>
      <c r="I22" s="129"/>
      <c r="J22" s="481"/>
      <c r="K22" s="124"/>
      <c r="L22" s="453"/>
      <c r="M22" s="75"/>
      <c r="N22" s="129"/>
      <c r="O22" s="32"/>
      <c r="P22" s="32"/>
      <c r="Q22" s="32"/>
      <c r="R22" s="96"/>
    </row>
    <row r="23" spans="1:17" ht="15.75" thickBot="1">
      <c r="A23" s="130"/>
      <c r="B23" s="88"/>
      <c r="C23" s="88"/>
      <c r="D23" s="185"/>
      <c r="E23" s="130"/>
      <c r="F23" s="130"/>
      <c r="G23" s="186"/>
      <c r="H23" s="130"/>
      <c r="I23" s="186"/>
      <c r="J23" s="133"/>
      <c r="K23" s="230"/>
      <c r="L23" s="132"/>
      <c r="M23" s="88"/>
      <c r="N23" s="186"/>
      <c r="O23" s="32"/>
      <c r="P23" s="32"/>
      <c r="Q23" s="32"/>
    </row>
    <row r="24" spans="5:18" ht="15"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96"/>
    </row>
    <row r="25" spans="1:6" ht="15.75">
      <c r="A25" s="96" t="s">
        <v>59</v>
      </c>
      <c r="B25" s="169" t="s">
        <v>60</v>
      </c>
      <c r="C25" s="96"/>
      <c r="D25" s="96"/>
      <c r="E25" s="96"/>
      <c r="F25" s="96"/>
    </row>
    <row r="26" spans="2:17" ht="15.75">
      <c r="B26" s="169"/>
      <c r="C26" s="96"/>
      <c r="D26" s="96"/>
      <c r="E26" s="96"/>
      <c r="F26" s="96"/>
      <c r="Q26" t="s">
        <v>0</v>
      </c>
    </row>
    <row r="27" spans="2:6" ht="15.75">
      <c r="B27" s="169"/>
      <c r="C27" s="96"/>
      <c r="D27" s="96"/>
      <c r="E27" s="96"/>
      <c r="F27" s="96"/>
    </row>
    <row r="28" ht="15">
      <c r="B28" t="s">
        <v>84</v>
      </c>
    </row>
  </sheetData>
  <sheetProtection/>
  <mergeCells count="12">
    <mergeCell ref="A21:C21"/>
    <mergeCell ref="H21:I21"/>
    <mergeCell ref="M21:N21"/>
    <mergeCell ref="F11:G11"/>
    <mergeCell ref="K11:L11"/>
    <mergeCell ref="K12:L12"/>
    <mergeCell ref="M12:N12"/>
    <mergeCell ref="K9:L9"/>
    <mergeCell ref="M9:N9"/>
    <mergeCell ref="K14:L14"/>
    <mergeCell ref="M14:N14"/>
    <mergeCell ref="K18:L18"/>
  </mergeCells>
  <printOptions/>
  <pageMargins left="0.25" right="0.25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2017-11-15T05:45:31Z</dcterms:modified>
  <cp:category/>
  <cp:version/>
  <cp:contentType/>
  <cp:contentStatus/>
</cp:coreProperties>
</file>