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firstSheet="28" activeTab="32"/>
  </bookViews>
  <sheets>
    <sheet name="Вокзальная 4" sheetId="1" r:id="rId1"/>
    <sheet name="Малая Самара 7" sheetId="2" r:id="rId2"/>
    <sheet name="Озер. 2 к.2" sheetId="3" r:id="rId3"/>
    <sheet name="Можайского 65" sheetId="4" r:id="rId4"/>
    <sheet name="Вагжан. пер. 6" sheetId="5" r:id="rId5"/>
    <sheet name="Гусева 4" sheetId="6" r:id="rId6"/>
    <sheet name="Гусева 8" sheetId="7" r:id="rId7"/>
    <sheet name="Гус. 32" sheetId="8" r:id="rId8"/>
    <sheet name="Вагж. 3" sheetId="9" r:id="rId9"/>
    <sheet name="Гвард. 10 к.2" sheetId="10" r:id="rId10"/>
    <sheet name="Малая Самара 9" sheetId="11" r:id="rId11"/>
    <sheet name="Смол. пер. 32" sheetId="12" r:id="rId12"/>
    <sheet name="Вокз. 6" sheetId="13" r:id="rId13"/>
    <sheet name="Вокз. 8" sheetId="14" r:id="rId14"/>
    <sheet name="Гус. 21" sheetId="15" r:id="rId15"/>
    <sheet name="Гус. 7" sheetId="16" r:id="rId16"/>
    <sheet name="Гус. 10" sheetId="17" r:id="rId17"/>
    <sheet name="Вагж.5" sheetId="18" r:id="rId18"/>
    <sheet name="Гус.5" sheetId="19" r:id="rId19"/>
    <sheet name="Левитана 20" sheetId="20" r:id="rId20"/>
    <sheet name="Вагж. 5А" sheetId="21" r:id="rId21"/>
    <sheet name="Королева 26" sheetId="22" r:id="rId22"/>
    <sheet name="Гус. 19" sheetId="23" r:id="rId23"/>
    <sheet name="Вагж. пер. 2" sheetId="24" r:id="rId24"/>
    <sheet name="Озерная 2" sheetId="25" r:id="rId25"/>
    <sheet name="Озерная 4" sheetId="26" r:id="rId26"/>
    <sheet name="Вагж. 1" sheetId="27" r:id="rId27"/>
    <sheet name="Можайского 67" sheetId="28" r:id="rId28"/>
    <sheet name="Можайского 76" sheetId="29" r:id="rId29"/>
    <sheet name="Гус. 14" sheetId="30" r:id="rId30"/>
    <sheet name="Можайского 60" sheetId="31" r:id="rId31"/>
    <sheet name="Королева 18" sheetId="32" r:id="rId32"/>
    <sheet name="Можайского 61 В" sheetId="33" r:id="rId33"/>
  </sheets>
  <definedNames>
    <definedName name="bookmark0" localSheetId="26">'Вагж. 1'!#REF!</definedName>
    <definedName name="bookmark0" localSheetId="8">'Вагж. 3'!#REF!</definedName>
    <definedName name="bookmark0" localSheetId="20">'Вагж. 5А'!#REF!</definedName>
    <definedName name="bookmark0" localSheetId="23">'Вагж. пер. 2'!#REF!</definedName>
    <definedName name="bookmark0" localSheetId="17">'Вагж.5'!#REF!</definedName>
    <definedName name="bookmark0" localSheetId="4">'Вагжан. пер. 6'!#REF!</definedName>
    <definedName name="bookmark0" localSheetId="12">'Вокз. 6'!#REF!</definedName>
    <definedName name="bookmark0" localSheetId="13">'Вокз. 8'!#REF!</definedName>
    <definedName name="bookmark0" localSheetId="0">'Вокзальная 4'!#REF!</definedName>
    <definedName name="bookmark0" localSheetId="9">'Гвард. 10 к.2'!#REF!</definedName>
    <definedName name="bookmark0" localSheetId="16">'Гус. 10'!#REF!</definedName>
    <definedName name="bookmark0" localSheetId="29">'Гус. 14'!#REF!</definedName>
    <definedName name="bookmark0" localSheetId="22">'Гус. 19'!#REF!</definedName>
    <definedName name="bookmark0" localSheetId="14">'Гус. 21'!#REF!</definedName>
    <definedName name="bookmark0" localSheetId="7">'Гус. 32'!#REF!</definedName>
    <definedName name="bookmark0" localSheetId="15">'Гус. 7'!#REF!</definedName>
    <definedName name="bookmark0" localSheetId="18">'Гус.5'!#REF!</definedName>
    <definedName name="bookmark0" localSheetId="5">'Гусева 4'!#REF!</definedName>
    <definedName name="bookmark0" localSheetId="6">'Гусева 8'!#REF!</definedName>
    <definedName name="bookmark0" localSheetId="31">'Королева 18'!#REF!</definedName>
    <definedName name="bookmark0" localSheetId="21">'Королева 26'!#REF!</definedName>
    <definedName name="bookmark0" localSheetId="19">'Левитана 20'!#REF!</definedName>
    <definedName name="bookmark0" localSheetId="1">'Малая Самара 7'!#REF!</definedName>
    <definedName name="bookmark0" localSheetId="10">'Малая Самара 9'!#REF!</definedName>
    <definedName name="bookmark0" localSheetId="30">'Можайского 60'!#REF!</definedName>
    <definedName name="bookmark0" localSheetId="32">'Можайского 61 В'!#REF!</definedName>
    <definedName name="bookmark0" localSheetId="3">'Можайского 65'!#REF!</definedName>
    <definedName name="bookmark0" localSheetId="27">'Можайского 67'!#REF!</definedName>
    <definedName name="bookmark0" localSheetId="28">'Можайского 76'!#REF!</definedName>
    <definedName name="bookmark0" localSheetId="2">'Озер. 2 к.2'!#REF!</definedName>
    <definedName name="bookmark0" localSheetId="24">'Озерная 2'!#REF!</definedName>
    <definedName name="bookmark0" localSheetId="25">'Озерная 4'!#REF!</definedName>
    <definedName name="bookmark0" localSheetId="11">'Смол. пер. 32'!#REF!</definedName>
    <definedName name="bookmark1" localSheetId="26">'Вагж. 1'!#REF!</definedName>
    <definedName name="bookmark1" localSheetId="8">'Вагж. 3'!#REF!</definedName>
    <definedName name="bookmark1" localSheetId="20">'Вагж. 5А'!#REF!</definedName>
    <definedName name="bookmark1" localSheetId="23">'Вагж. пер. 2'!#REF!</definedName>
    <definedName name="bookmark1" localSheetId="17">'Вагж.5'!#REF!</definedName>
    <definedName name="bookmark1" localSheetId="4">'Вагжан. пер. 6'!#REF!</definedName>
    <definedName name="bookmark1" localSheetId="12">'Вокз. 6'!#REF!</definedName>
    <definedName name="bookmark1" localSheetId="13">'Вокз. 8'!#REF!</definedName>
    <definedName name="bookmark1" localSheetId="0">'Вокзальная 4'!#REF!</definedName>
    <definedName name="bookmark1" localSheetId="9">'Гвард. 10 к.2'!#REF!</definedName>
    <definedName name="bookmark1" localSheetId="16">'Гус. 10'!#REF!</definedName>
    <definedName name="bookmark1" localSheetId="29">'Гус. 14'!#REF!</definedName>
    <definedName name="bookmark1" localSheetId="22">'Гус. 19'!#REF!</definedName>
    <definedName name="bookmark1" localSheetId="14">'Гус. 21'!#REF!</definedName>
    <definedName name="bookmark1" localSheetId="7">'Гус. 32'!#REF!</definedName>
    <definedName name="bookmark1" localSheetId="15">'Гус. 7'!#REF!</definedName>
    <definedName name="bookmark1" localSheetId="18">'Гус.5'!#REF!</definedName>
    <definedName name="bookmark1" localSheetId="5">'Гусева 4'!#REF!</definedName>
    <definedName name="bookmark1" localSheetId="6">'Гусева 8'!#REF!</definedName>
    <definedName name="bookmark1" localSheetId="31">'Королева 18'!#REF!</definedName>
    <definedName name="bookmark1" localSheetId="21">'Королева 26'!#REF!</definedName>
    <definedName name="bookmark1" localSheetId="19">'Левитана 20'!#REF!</definedName>
    <definedName name="bookmark1" localSheetId="1">'Малая Самара 7'!#REF!</definedName>
    <definedName name="bookmark1" localSheetId="10">'Малая Самара 9'!#REF!</definedName>
    <definedName name="bookmark1" localSheetId="30">'Можайского 60'!#REF!</definedName>
    <definedName name="bookmark1" localSheetId="32">'Можайского 61 В'!#REF!</definedName>
    <definedName name="bookmark1" localSheetId="3">'Можайского 65'!#REF!</definedName>
    <definedName name="bookmark1" localSheetId="27">'Можайского 67'!#REF!</definedName>
    <definedName name="bookmark1" localSheetId="28">'Можайского 76'!#REF!</definedName>
    <definedName name="bookmark1" localSheetId="2">'Озер. 2 к.2'!#REF!</definedName>
    <definedName name="bookmark1" localSheetId="24">'Озерная 2'!#REF!</definedName>
    <definedName name="bookmark1" localSheetId="25">'Озерная 4'!#REF!</definedName>
    <definedName name="bookmark1" localSheetId="11">'Смол. пер. 32'!#REF!</definedName>
    <definedName name="bookmark2" localSheetId="26">'Вагж. 1'!#REF!</definedName>
    <definedName name="bookmark2" localSheetId="8">'Вагж. 3'!#REF!</definedName>
    <definedName name="bookmark2" localSheetId="20">'Вагж. 5А'!#REF!</definedName>
    <definedName name="bookmark2" localSheetId="23">'Вагж. пер. 2'!#REF!</definedName>
    <definedName name="bookmark2" localSheetId="17">'Вагж.5'!#REF!</definedName>
    <definedName name="bookmark2" localSheetId="4">'Вагжан. пер. 6'!#REF!</definedName>
    <definedName name="bookmark2" localSheetId="12">'Вокз. 6'!#REF!</definedName>
    <definedName name="bookmark2" localSheetId="13">'Вокз. 8'!#REF!</definedName>
    <definedName name="bookmark2" localSheetId="0">'Вокзальная 4'!#REF!</definedName>
    <definedName name="bookmark2" localSheetId="9">'Гвард. 10 к.2'!#REF!</definedName>
    <definedName name="bookmark2" localSheetId="16">'Гус. 10'!#REF!</definedName>
    <definedName name="bookmark2" localSheetId="29">'Гус. 14'!#REF!</definedName>
    <definedName name="bookmark2" localSheetId="22">'Гус. 19'!#REF!</definedName>
    <definedName name="bookmark2" localSheetId="14">'Гус. 21'!#REF!</definedName>
    <definedName name="bookmark2" localSheetId="7">'Гус. 32'!#REF!</definedName>
    <definedName name="bookmark2" localSheetId="15">'Гус. 7'!#REF!</definedName>
    <definedName name="bookmark2" localSheetId="18">'Гус.5'!#REF!</definedName>
    <definedName name="bookmark2" localSheetId="5">'Гусева 4'!#REF!</definedName>
    <definedName name="bookmark2" localSheetId="6">'Гусева 8'!#REF!</definedName>
    <definedName name="bookmark2" localSheetId="31">'Королева 18'!#REF!</definedName>
    <definedName name="bookmark2" localSheetId="21">'Королева 26'!#REF!</definedName>
    <definedName name="bookmark2" localSheetId="19">'Левитана 20'!#REF!</definedName>
    <definedName name="bookmark2" localSheetId="1">'Малая Самара 7'!#REF!</definedName>
    <definedName name="bookmark2" localSheetId="10">'Малая Самара 9'!#REF!</definedName>
    <definedName name="bookmark2" localSheetId="30">'Можайского 60'!#REF!</definedName>
    <definedName name="bookmark2" localSheetId="32">'Можайского 61 В'!#REF!</definedName>
    <definedName name="bookmark2" localSheetId="3">'Можайского 65'!#REF!</definedName>
    <definedName name="bookmark2" localSheetId="27">'Можайского 67'!#REF!</definedName>
    <definedName name="bookmark2" localSheetId="28">'Можайского 76'!#REF!</definedName>
    <definedName name="bookmark2" localSheetId="2">'Озер. 2 к.2'!#REF!</definedName>
    <definedName name="bookmark2" localSheetId="24">'Озерная 2'!#REF!</definedName>
    <definedName name="bookmark2" localSheetId="25">'Озерная 4'!#REF!</definedName>
    <definedName name="bookmark2" localSheetId="11">'Смол. пер. 32'!#REF!</definedName>
    <definedName name="bookmark3" localSheetId="26">'Вагж. 1'!#REF!</definedName>
    <definedName name="bookmark3" localSheetId="8">'Вагж. 3'!#REF!</definedName>
    <definedName name="bookmark3" localSheetId="20">'Вагж. 5А'!#REF!</definedName>
    <definedName name="bookmark3" localSheetId="23">'Вагж. пер. 2'!#REF!</definedName>
    <definedName name="bookmark3" localSheetId="17">'Вагж.5'!#REF!</definedName>
    <definedName name="bookmark3" localSheetId="4">'Вагжан. пер. 6'!#REF!</definedName>
    <definedName name="bookmark3" localSheetId="12">'Вокз. 6'!#REF!</definedName>
    <definedName name="bookmark3" localSheetId="13">'Вокз. 8'!#REF!</definedName>
    <definedName name="bookmark3" localSheetId="0">'Вокзальная 4'!#REF!</definedName>
    <definedName name="bookmark3" localSheetId="9">'Гвард. 10 к.2'!#REF!</definedName>
    <definedName name="bookmark3" localSheetId="16">'Гус. 10'!#REF!</definedName>
    <definedName name="bookmark3" localSheetId="29">'Гус. 14'!#REF!</definedName>
    <definedName name="bookmark3" localSheetId="22">'Гус. 19'!#REF!</definedName>
    <definedName name="bookmark3" localSheetId="14">'Гус. 21'!#REF!</definedName>
    <definedName name="bookmark3" localSheetId="7">'Гус. 32'!#REF!</definedName>
    <definedName name="bookmark3" localSheetId="15">'Гус. 7'!#REF!</definedName>
    <definedName name="bookmark3" localSheetId="18">'Гус.5'!#REF!</definedName>
    <definedName name="bookmark3" localSheetId="5">'Гусева 4'!#REF!</definedName>
    <definedName name="bookmark3" localSheetId="6">'Гусева 8'!#REF!</definedName>
    <definedName name="bookmark3" localSheetId="31">'Королева 18'!#REF!</definedName>
    <definedName name="bookmark3" localSheetId="21">'Королева 26'!#REF!</definedName>
    <definedName name="bookmark3" localSheetId="19">'Левитана 20'!#REF!</definedName>
    <definedName name="bookmark3" localSheetId="1">'Малая Самара 7'!#REF!</definedName>
    <definedName name="bookmark3" localSheetId="10">'Малая Самара 9'!#REF!</definedName>
    <definedName name="bookmark3" localSheetId="30">'Можайского 60'!#REF!</definedName>
    <definedName name="bookmark3" localSheetId="32">'Можайского 61 В'!#REF!</definedName>
    <definedName name="bookmark3" localSheetId="3">'Можайского 65'!#REF!</definedName>
    <definedName name="bookmark3" localSheetId="27">'Можайского 67'!#REF!</definedName>
    <definedName name="bookmark3" localSheetId="28">'Можайского 76'!#REF!</definedName>
    <definedName name="bookmark3" localSheetId="2">'Озер. 2 к.2'!#REF!</definedName>
    <definedName name="bookmark3" localSheetId="24">'Озерная 2'!#REF!</definedName>
    <definedName name="bookmark3" localSheetId="25">'Озерная 4'!#REF!</definedName>
    <definedName name="bookmark3" localSheetId="11">'Смол. пер. 32'!#REF!</definedName>
    <definedName name="bookmark4" localSheetId="26">'Вагж. 1'!#REF!</definedName>
    <definedName name="bookmark4" localSheetId="8">'Вагж. 3'!#REF!</definedName>
    <definedName name="bookmark4" localSheetId="20">'Вагж. 5А'!#REF!</definedName>
    <definedName name="bookmark4" localSheetId="23">'Вагж. пер. 2'!#REF!</definedName>
    <definedName name="bookmark4" localSheetId="17">'Вагж.5'!#REF!</definedName>
    <definedName name="bookmark4" localSheetId="4">'Вагжан. пер. 6'!#REF!</definedName>
    <definedName name="bookmark4" localSheetId="12">'Вокз. 6'!#REF!</definedName>
    <definedName name="bookmark4" localSheetId="13">'Вокз. 8'!#REF!</definedName>
    <definedName name="bookmark4" localSheetId="0">'Вокзальная 4'!#REF!</definedName>
    <definedName name="bookmark4" localSheetId="9">'Гвард. 10 к.2'!#REF!</definedName>
    <definedName name="bookmark4" localSheetId="16">'Гус. 10'!#REF!</definedName>
    <definedName name="bookmark4" localSheetId="29">'Гус. 14'!#REF!</definedName>
    <definedName name="bookmark4" localSheetId="22">'Гус. 19'!#REF!</definedName>
    <definedName name="bookmark4" localSheetId="14">'Гус. 21'!#REF!</definedName>
    <definedName name="bookmark4" localSheetId="7">'Гус. 32'!#REF!</definedName>
    <definedName name="bookmark4" localSheetId="15">'Гус. 7'!#REF!</definedName>
    <definedName name="bookmark4" localSheetId="18">'Гус.5'!#REF!</definedName>
    <definedName name="bookmark4" localSheetId="5">'Гусева 4'!#REF!</definedName>
    <definedName name="bookmark4" localSheetId="6">'Гусева 8'!#REF!</definedName>
    <definedName name="bookmark4" localSheetId="31">'Королева 18'!#REF!</definedName>
    <definedName name="bookmark4" localSheetId="21">'Королева 26'!#REF!</definedName>
    <definedName name="bookmark4" localSheetId="19">'Левитана 20'!#REF!</definedName>
    <definedName name="bookmark4" localSheetId="1">'Малая Самара 7'!#REF!</definedName>
    <definedName name="bookmark4" localSheetId="10">'Малая Самара 9'!#REF!</definedName>
    <definedName name="bookmark4" localSheetId="30">'Можайского 60'!#REF!</definedName>
    <definedName name="bookmark4" localSheetId="32">'Можайского 61 В'!#REF!</definedName>
    <definedName name="bookmark4" localSheetId="3">'Можайского 65'!#REF!</definedName>
    <definedName name="bookmark4" localSheetId="27">'Можайского 67'!#REF!</definedName>
    <definedName name="bookmark4" localSheetId="28">'Можайского 76'!#REF!</definedName>
    <definedName name="bookmark4" localSheetId="2">'Озер. 2 к.2'!#REF!</definedName>
    <definedName name="bookmark4" localSheetId="24">'Озерная 2'!#REF!</definedName>
    <definedName name="bookmark4" localSheetId="25">'Озерная 4'!#REF!</definedName>
    <definedName name="bookmark4" localSheetId="11">'Смол. пер. 32'!#REF!</definedName>
    <definedName name="bookmark5" localSheetId="26">'Вагж. 1'!#REF!</definedName>
    <definedName name="bookmark5" localSheetId="8">'Вагж. 3'!#REF!</definedName>
    <definedName name="bookmark5" localSheetId="20">'Вагж. 5А'!#REF!</definedName>
    <definedName name="bookmark5" localSheetId="23">'Вагж. пер. 2'!#REF!</definedName>
    <definedName name="bookmark5" localSheetId="17">'Вагж.5'!#REF!</definedName>
    <definedName name="bookmark5" localSheetId="4">'Вагжан. пер. 6'!#REF!</definedName>
    <definedName name="bookmark5" localSheetId="12">'Вокз. 6'!#REF!</definedName>
    <definedName name="bookmark5" localSheetId="13">'Вокз. 8'!#REF!</definedName>
    <definedName name="bookmark5" localSheetId="0">'Вокзальная 4'!#REF!</definedName>
    <definedName name="bookmark5" localSheetId="9">'Гвард. 10 к.2'!#REF!</definedName>
    <definedName name="bookmark5" localSheetId="16">'Гус. 10'!#REF!</definedName>
    <definedName name="bookmark5" localSheetId="29">'Гус. 14'!#REF!</definedName>
    <definedName name="bookmark5" localSheetId="22">'Гус. 19'!#REF!</definedName>
    <definedName name="bookmark5" localSheetId="14">'Гус. 21'!#REF!</definedName>
    <definedName name="bookmark5" localSheetId="7">'Гус. 32'!#REF!</definedName>
    <definedName name="bookmark5" localSheetId="15">'Гус. 7'!#REF!</definedName>
    <definedName name="bookmark5" localSheetId="18">'Гус.5'!#REF!</definedName>
    <definedName name="bookmark5" localSheetId="5">'Гусева 4'!#REF!</definedName>
    <definedName name="bookmark5" localSheetId="6">'Гусева 8'!#REF!</definedName>
    <definedName name="bookmark5" localSheetId="31">'Королева 18'!#REF!</definedName>
    <definedName name="bookmark5" localSheetId="21">'Королева 26'!#REF!</definedName>
    <definedName name="bookmark5" localSheetId="19">'Левитана 20'!#REF!</definedName>
    <definedName name="bookmark5" localSheetId="1">'Малая Самара 7'!#REF!</definedName>
    <definedName name="bookmark5" localSheetId="10">'Малая Самара 9'!#REF!</definedName>
    <definedName name="bookmark5" localSheetId="30">'Можайского 60'!#REF!</definedName>
    <definedName name="bookmark5" localSheetId="32">'Можайского 61 В'!#REF!</definedName>
    <definedName name="bookmark5" localSheetId="3">'Можайского 65'!#REF!</definedName>
    <definedName name="bookmark5" localSheetId="27">'Можайского 67'!#REF!</definedName>
    <definedName name="bookmark5" localSheetId="28">'Можайского 76'!#REF!</definedName>
    <definedName name="bookmark5" localSheetId="2">'Озер. 2 к.2'!#REF!</definedName>
    <definedName name="bookmark5" localSheetId="24">'Озерная 2'!#REF!</definedName>
    <definedName name="bookmark5" localSheetId="25">'Озерная 4'!#REF!</definedName>
    <definedName name="bookmark5" localSheetId="11">'Смол. пер. 32'!#REF!</definedName>
    <definedName name="bookmark6" localSheetId="26">'Вагж. 1'!$A$41</definedName>
    <definedName name="bookmark6" localSheetId="8">'Вагж. 3'!$A$41</definedName>
    <definedName name="bookmark6" localSheetId="20">'Вагж. 5А'!$A$40</definedName>
    <definedName name="bookmark6" localSheetId="23">'Вагж. пер. 2'!$A$41</definedName>
    <definedName name="bookmark6" localSheetId="17">'Вагж.5'!$A$41</definedName>
    <definedName name="bookmark6" localSheetId="4">'Вагжан. пер. 6'!$A$42</definedName>
    <definedName name="bookmark6" localSheetId="12">'Вокз. 6'!$A$41</definedName>
    <definedName name="bookmark6" localSheetId="13">'Вокз. 8'!$A$41</definedName>
    <definedName name="bookmark6" localSheetId="0">'Вокзальная 4'!$A$42</definedName>
    <definedName name="bookmark6" localSheetId="9">'Гвард. 10 к.2'!$A$41</definedName>
    <definedName name="bookmark6" localSheetId="16">'Гус. 10'!$A$41</definedName>
    <definedName name="bookmark6" localSheetId="29">'Гус. 14'!$A$42</definedName>
    <definedName name="bookmark6" localSheetId="22">'Гус. 19'!$A$41</definedName>
    <definedName name="bookmark6" localSheetId="14">'Гус. 21'!$A$43</definedName>
    <definedName name="bookmark6" localSheetId="7">'Гус. 32'!$A$41</definedName>
    <definedName name="bookmark6" localSheetId="15">'Гус. 7'!$A$41</definedName>
    <definedName name="bookmark6" localSheetId="18">'Гус.5'!$A$43</definedName>
    <definedName name="bookmark6" localSheetId="5">'Гусева 4'!$A$42</definedName>
    <definedName name="bookmark6" localSheetId="6">'Гусева 8'!$A$41</definedName>
    <definedName name="bookmark6" localSheetId="31">'Королева 18'!#REF!</definedName>
    <definedName name="bookmark6" localSheetId="21">'Королева 26'!$A$41</definedName>
    <definedName name="bookmark6" localSheetId="19">'Левитана 20'!$A$40</definedName>
    <definedName name="bookmark6" localSheetId="1">'Малая Самара 7'!$A$40</definedName>
    <definedName name="bookmark6" localSheetId="10">'Малая Самара 9'!$A$41</definedName>
    <definedName name="bookmark6" localSheetId="30">'Можайского 60'!#REF!</definedName>
    <definedName name="bookmark6" localSheetId="32">'Можайского 61 В'!#REF!</definedName>
    <definedName name="bookmark6" localSheetId="3">'Можайского 65'!$A$41</definedName>
    <definedName name="bookmark6" localSheetId="27">'Можайского 67'!$A$41</definedName>
    <definedName name="bookmark6" localSheetId="28">'Можайского 76'!$A$40</definedName>
    <definedName name="bookmark6" localSheetId="2">'Озер. 2 к.2'!$A$42</definedName>
    <definedName name="bookmark6" localSheetId="24">'Озерная 2'!$A$39</definedName>
    <definedName name="bookmark6" localSheetId="25">'Озерная 4'!$A$40</definedName>
    <definedName name="bookmark6" localSheetId="11">'Смол. пер. 32'!$A$42</definedName>
    <definedName name="bookmark7" localSheetId="26">'Вагж. 1'!$A$56</definedName>
    <definedName name="bookmark7" localSheetId="8">'Вагж. 3'!$A$56</definedName>
    <definedName name="bookmark7" localSheetId="20">'Вагж. 5А'!$A$55</definedName>
    <definedName name="bookmark7" localSheetId="23">'Вагж. пер. 2'!$A$56</definedName>
    <definedName name="bookmark7" localSheetId="17">'Вагж.5'!$A$56</definedName>
    <definedName name="bookmark7" localSheetId="4">'Вагжан. пер. 6'!$A$57</definedName>
    <definedName name="bookmark7" localSheetId="12">'Вокз. 6'!$A$56</definedName>
    <definedName name="bookmark7" localSheetId="13">'Вокз. 8'!$A$56</definedName>
    <definedName name="bookmark7" localSheetId="0">'Вокзальная 4'!$A$55</definedName>
    <definedName name="bookmark7" localSheetId="9">'Гвард. 10 к.2'!$A$56</definedName>
    <definedName name="bookmark7" localSheetId="16">'Гус. 10'!$A$56</definedName>
    <definedName name="bookmark7" localSheetId="29">'Гус. 14'!$A$57</definedName>
    <definedName name="bookmark7" localSheetId="22">'Гус. 19'!$A$56</definedName>
    <definedName name="bookmark7" localSheetId="14">'Гус. 21'!$A$58</definedName>
    <definedName name="bookmark7" localSheetId="7">'Гус. 32'!$A$56</definedName>
    <definedName name="bookmark7" localSheetId="15">'Гус. 7'!$A$56</definedName>
    <definedName name="bookmark7" localSheetId="18">'Гус.5'!$A$58</definedName>
    <definedName name="bookmark7" localSheetId="5">'Гусева 4'!#REF!</definedName>
    <definedName name="bookmark7" localSheetId="6">'Гусева 8'!$A$56</definedName>
    <definedName name="bookmark7" localSheetId="31">'Королева 18'!#REF!</definedName>
    <definedName name="bookmark7" localSheetId="21">'Королева 26'!$A$56</definedName>
    <definedName name="bookmark7" localSheetId="19">'Левитана 20'!$A$55</definedName>
    <definedName name="bookmark7" localSheetId="1">'Малая Самара 7'!$A$55</definedName>
    <definedName name="bookmark7" localSheetId="10">'Малая Самара 9'!$A$56</definedName>
    <definedName name="bookmark7" localSheetId="30">'Можайского 60'!#REF!</definedName>
    <definedName name="bookmark7" localSheetId="32">'Можайского 61 В'!#REF!</definedName>
    <definedName name="bookmark7" localSheetId="3">'Можайского 65'!$A$56</definedName>
    <definedName name="bookmark7" localSheetId="27">'Можайского 67'!$A$56</definedName>
    <definedName name="bookmark7" localSheetId="28">'Можайского 76'!$A$55</definedName>
    <definedName name="bookmark7" localSheetId="2">'Озер. 2 к.2'!$A$57</definedName>
    <definedName name="bookmark7" localSheetId="24">'Озерная 2'!$A$54</definedName>
    <definedName name="bookmark7" localSheetId="25">'Озерная 4'!$A$55</definedName>
    <definedName name="bookmark7" localSheetId="11">'Смол. пер. 32'!#REF!</definedName>
    <definedName name="bookmark8" localSheetId="26">'Вагж. 1'!$A$66</definedName>
    <definedName name="bookmark8" localSheetId="8">'Вагж. 3'!$A$64</definedName>
    <definedName name="bookmark8" localSheetId="20">'Вагж. 5А'!$A$65</definedName>
    <definedName name="bookmark8" localSheetId="23">'Вагж. пер. 2'!$A$66</definedName>
    <definedName name="bookmark8" localSheetId="17">'Вагж.5'!$A$66</definedName>
    <definedName name="bookmark8" localSheetId="4">'Вагжан. пер. 6'!$A$65</definedName>
    <definedName name="bookmark8" localSheetId="12">'Вокз. 6'!$A$66</definedName>
    <definedName name="bookmark8" localSheetId="13">'Вокз. 8'!$A$66</definedName>
    <definedName name="bookmark8" localSheetId="0">'Вокзальная 4'!$A$65</definedName>
    <definedName name="bookmark8" localSheetId="9">'Гвард. 10 к.2'!$A$66</definedName>
    <definedName name="bookmark8" localSheetId="16">'Гус. 10'!$A$64</definedName>
    <definedName name="bookmark8" localSheetId="29">'Гус. 14'!$A$67</definedName>
    <definedName name="bookmark8" localSheetId="22">'Гус. 19'!$A$66</definedName>
    <definedName name="bookmark8" localSheetId="14">'Гус. 21'!$A$68</definedName>
    <definedName name="bookmark8" localSheetId="7">'Гус. 32'!$A$64</definedName>
    <definedName name="bookmark8" localSheetId="15">'Гус. 7'!$A$66</definedName>
    <definedName name="bookmark8" localSheetId="18">'Гус.5'!$A$68</definedName>
    <definedName name="bookmark8" localSheetId="5">'Гусева 4'!$A$65</definedName>
    <definedName name="bookmark8" localSheetId="6">'Гусева 8'!$A$64</definedName>
    <definedName name="bookmark8" localSheetId="31">'Королева 18'!#REF!</definedName>
    <definedName name="bookmark8" localSheetId="21">'Королева 26'!$A$66</definedName>
    <definedName name="bookmark8" localSheetId="19">'Левитана 20'!$A$65</definedName>
    <definedName name="bookmark8" localSheetId="1">'Малая Самара 7'!$A$63</definedName>
    <definedName name="bookmark8" localSheetId="10">'Малая Самара 9'!$A$66</definedName>
    <definedName name="bookmark8" localSheetId="30">'Можайского 60'!#REF!</definedName>
    <definedName name="bookmark8" localSheetId="32">'Можайского 61 В'!#REF!</definedName>
    <definedName name="bookmark8" localSheetId="3">'Можайского 65'!$A$64</definedName>
    <definedName name="bookmark8" localSheetId="27">'Можайского 67'!$A$66</definedName>
    <definedName name="bookmark8" localSheetId="28">'Можайского 76'!$A$65</definedName>
    <definedName name="bookmark8" localSheetId="2">'Озер. 2 к.2'!$A$65</definedName>
    <definedName name="bookmark8" localSheetId="24">'Озерная 2'!$A$64</definedName>
    <definedName name="bookmark8" localSheetId="25">'Озерная 4'!$A$65</definedName>
    <definedName name="bookmark8" localSheetId="11">'Смол. пер. 32'!#REF!</definedName>
    <definedName name="bookmark9" localSheetId="26">'Вагж. 1'!$A$73</definedName>
    <definedName name="bookmark9" localSheetId="8">'Вагж. 3'!$A$71</definedName>
    <definedName name="bookmark9" localSheetId="20">'Вагж. 5А'!$A$72</definedName>
    <definedName name="bookmark9" localSheetId="23">'Вагж. пер. 2'!$A$73</definedName>
    <definedName name="bookmark9" localSheetId="17">'Вагж.5'!#REF!</definedName>
    <definedName name="bookmark9" localSheetId="4">'Вагжан. пер. 6'!$A$72</definedName>
    <definedName name="bookmark9" localSheetId="12">'Вокз. 6'!#REF!</definedName>
    <definedName name="bookmark9" localSheetId="13">'Вокз. 8'!#REF!</definedName>
    <definedName name="bookmark9" localSheetId="0">'Вокзальная 4'!$A$72</definedName>
    <definedName name="bookmark9" localSheetId="9">'Гвард. 10 к.2'!$A$73</definedName>
    <definedName name="bookmark9" localSheetId="16">'Гус. 10'!$A$71</definedName>
    <definedName name="bookmark9" localSheetId="29">'Гус. 14'!$A$74</definedName>
    <definedName name="bookmark9" localSheetId="22">'Гус. 19'!$A$73</definedName>
    <definedName name="bookmark9" localSheetId="14">'Гус. 21'!$A$75</definedName>
    <definedName name="bookmark9" localSheetId="7">'Гус. 32'!$A$71</definedName>
    <definedName name="bookmark9" localSheetId="15">'Гус. 7'!$A$73</definedName>
    <definedName name="bookmark9" localSheetId="18">'Гус.5'!$A$75</definedName>
    <definedName name="bookmark9" localSheetId="5">'Гусева 4'!$A$72</definedName>
    <definedName name="bookmark9" localSheetId="6">'Гусева 8'!$A$71</definedName>
    <definedName name="bookmark9" localSheetId="31">'Королева 18'!$A$1</definedName>
    <definedName name="bookmark9" localSheetId="21">'Королева 26'!$A$73</definedName>
    <definedName name="bookmark9" localSheetId="19">'Левитана 20'!$A$72</definedName>
    <definedName name="bookmark9" localSheetId="1">'Малая Самара 7'!$A$70</definedName>
    <definedName name="bookmark9" localSheetId="10">'Малая Самара 9'!$A$73</definedName>
    <definedName name="bookmark9" localSheetId="30">'Можайского 60'!$A$1</definedName>
    <definedName name="bookmark9" localSheetId="32">'Можайского 61 В'!$A$1</definedName>
    <definedName name="bookmark9" localSheetId="3">'Можайского 65'!$A$71</definedName>
    <definedName name="bookmark9" localSheetId="27">'Можайского 67'!#REF!</definedName>
    <definedName name="bookmark9" localSheetId="28">'Можайского 76'!$A$72</definedName>
    <definedName name="bookmark9" localSheetId="2">'Озер. 2 к.2'!$A$72</definedName>
    <definedName name="bookmark9" localSheetId="24">'Озерная 2'!$A$71</definedName>
    <definedName name="bookmark9" localSheetId="25">'Озерная 4'!$A$72</definedName>
    <definedName name="bookmark9" localSheetId="11">'Смол. пер. 32'!#REF!</definedName>
  </definedNames>
  <calcPr fullCalcOnLoad="1"/>
</workbook>
</file>

<file path=xl/sharedStrings.xml><?xml version="1.0" encoding="utf-8"?>
<sst xmlns="http://schemas.openxmlformats.org/spreadsheetml/2006/main" count="7240" uniqueCount="142">
  <si>
    <t>№</t>
  </si>
  <si>
    <t>п/п</t>
  </si>
  <si>
    <t>Наименование параметра</t>
  </si>
  <si>
    <t>1.</t>
  </si>
  <si>
    <t>Дата заполнения/внесения изменений</t>
  </si>
  <si>
    <t>2.</t>
  </si>
  <si>
    <t>-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</si>
  <si>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</si>
  <si>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</si>
  <si>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</si>
  <si>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</si>
  <si>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</si>
  <si>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</si>
  <si>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</si>
  <si>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</si>
  <si>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</si>
  <si>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</si>
  <si>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</si>
  <si>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</si>
  <si>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</si>
  <si>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</si>
  <si>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</si>
  <si>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</si>
  <si>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</si>
  <si>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</si>
  <si>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ед.</t>
  </si>
  <si>
    <t>24.</t>
  </si>
  <si>
    <t>25.</t>
  </si>
  <si>
    <t>26.</t>
  </si>
  <si>
    <t>27.</t>
  </si>
  <si>
    <t>28.</t>
  </si>
  <si>
    <t>Ед. изм.</t>
  </si>
  <si>
    <t>Значение</t>
  </si>
  <si>
    <t>Дата начала отчетного периода</t>
  </si>
  <si>
    <t>Дата конца отчетного периода</t>
  </si>
  <si>
    <t>руб.</t>
  </si>
  <si>
    <t>29.</t>
  </si>
  <si>
    <t>30.</t>
  </si>
  <si>
    <t>31.</t>
  </si>
  <si>
    <t>Единица измерения</t>
  </si>
  <si>
    <t>Наименование работы (услуги)</t>
  </si>
  <si>
    <t>Исполнитель работы (услуги)</t>
  </si>
  <si>
    <t>Вид коммунальной услуги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</si>
  <si>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</si>
  <si>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</si>
  <si>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</si>
  <si>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 xml:space="preserve">      - переплата потребителями</t>
  </si>
  <si>
    <t xml:space="preserve">      - задолженность потребителей</t>
  </si>
  <si>
    <t>Начислено за работы (услуги) по содержанию и текущему ремонту, в том числе:</t>
  </si>
  <si>
    <t xml:space="preserve">      - за содержание дома</t>
  </si>
  <si>
    <t xml:space="preserve">      - за текущий ремонт</t>
  </si>
  <si>
    <t xml:space="preserve">     - за услуги управления</t>
  </si>
  <si>
    <t>Получено денежных средств, в т. ч:</t>
  </si>
  <si>
    <t xml:space="preserve">      - денежных средств от потребителей</t>
  </si>
  <si>
    <t xml:space="preserve">      - целевых взносов от потребителей</t>
  </si>
  <si>
    <t xml:space="preserve">      - субсидий</t>
  </si>
  <si>
    <t xml:space="preserve">      - денежных средств от использования общего имущества</t>
  </si>
  <si>
    <t xml:space="preserve">      -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</si>
  <si>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</si>
  <si>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</si>
  <si>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</si>
  <si>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Периодичность выполнения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</si>
  <si>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</si>
  <si>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</si>
  <si>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</si>
  <si>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</si>
  <si>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</si>
  <si>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</si>
  <si>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</si>
  <si>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</si>
  <si>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</si>
  <si>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</si>
  <si>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</si>
  <si>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</si>
  <si>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35.</t>
  </si>
  <si>
    <t>36.</t>
  </si>
  <si>
    <t>Общий объем потребления</t>
  </si>
  <si>
    <t>нат. показ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</si>
  <si>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</si>
  <si>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</si>
  <si>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</si>
  <si>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</si>
  <si>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</si>
  <si>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</si>
  <si>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</si>
  <si>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</si>
  <si>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</si>
  <si>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</si>
  <si>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</si>
  <si>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</si>
  <si>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</si>
  <si>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</si>
  <si>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</si>
  <si>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</si>
  <si>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</si>
  <si>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</si>
  <si>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</si>
  <si>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</si>
  <si>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</si>
  <si>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</si>
  <si>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</si>
  <si>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</si>
  <si>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</si>
  <si>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</si>
  <si>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№ п/п</t>
  </si>
  <si>
    <t>Уборка лестничных клеток</t>
  </si>
  <si>
    <t>Работы (услуги) по управлению многоквартирным домом</t>
  </si>
  <si>
    <t>Противопожарные мероприятия</t>
  </si>
  <si>
    <t>Дезинфекция, дератизация</t>
  </si>
  <si>
    <t>Техническое обслуживание и текущий ремонт сетей газоснабжения</t>
  </si>
  <si>
    <t>Аварийно-техническое обслуживание</t>
  </si>
  <si>
    <t xml:space="preserve">Обслуживание и текущий ремонт конструктивных элементов зданий (фундамент, стены, перекрытия, лестницы, цоколь, отмостка, крыши, окна, двери и др.) и фасадов многоквартирного дома </t>
  </si>
  <si>
    <t>Уборка придомовой территории</t>
  </si>
  <si>
    <t>Благоустройство придомовой территории</t>
  </si>
  <si>
    <t>Отвод ливневых (дренажных) вод</t>
  </si>
  <si>
    <t>Содержание и эксплуатация жилфонда</t>
  </si>
  <si>
    <t>Вывоз крупногабаритного мусора/твердых бытовых отходов</t>
  </si>
  <si>
    <t>Техническое обслуживание и текущий ремонт сетей холодного водоснабжения, водоотведения, горячего водоснабжения, отопления, электроснабжения</t>
  </si>
  <si>
    <t>ежедневно</t>
  </si>
  <si>
    <t>по графику</t>
  </si>
  <si>
    <t>по мере необходимости</t>
  </si>
  <si>
    <t>один раз в два года</t>
  </si>
  <si>
    <t>2 и более раз в неделю/ ежедневно</t>
  </si>
  <si>
    <t>ООО "ДИЛОС", ИНН 6950124862.</t>
  </si>
  <si>
    <t>ФГУП "Центр дезинфекции в Тверской области г. Тверь", ИНН 6905054236</t>
  </si>
  <si>
    <t>ОАО "Газпром газораспределение Тверь", ИНН 6900000364</t>
  </si>
  <si>
    <t>ООО «РЭУ Московского района», ИНН 6901070861</t>
  </si>
  <si>
    <t>ООО "УК ДИЛОС", ИНН 6950184043</t>
  </si>
  <si>
    <t>куб.м</t>
  </si>
  <si>
    <t>Холодное водоснабжение</t>
  </si>
  <si>
    <t>Горячее водоснабжение</t>
  </si>
  <si>
    <t>Водоотведение</t>
  </si>
  <si>
    <t>Электроснабжение</t>
  </si>
  <si>
    <t>Отопление</t>
  </si>
  <si>
    <t>Гкал</t>
  </si>
  <si>
    <t>кВт*ч</t>
  </si>
  <si>
    <t>Газоснабжение (январь, февраль 2015 г.)</t>
  </si>
  <si>
    <t>Обслуживание лифтов</t>
  </si>
  <si>
    <t>ООО "Тверьлифт", ИНН 6950142131</t>
  </si>
  <si>
    <t>ООО "СО "Инжтехсервис", ИНН 6950123001</t>
  </si>
  <si>
    <t xml:space="preserve">Уборка мусорокамеры </t>
  </si>
  <si>
    <t xml:space="preserve">Газоснабжение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</si>
</sst>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sz val="12"/>
      <name val="Times New Roman"/>
      <family val="1"/>
    </font>
    <font>
      <b/>
      <sz val="14"/>
      <color indexed="8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3"/>
      <color theme="1"/>
      <name val="Calibri"/>
      <family val="2"/>
    </font>
    <font>
      <b/>
      <sz val="13"/>
      <color rgb="FF000000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14" fontId="45" fillId="33" borderId="14" xfId="0" applyNumberFormat="1" applyFont="1" applyFill="1" applyBorder="1" applyAlignment="1">
      <alignment horizontal="center" vertical="center" wrapText="1"/>
    </xf>
    <xf numFmtId="4" fontId="45" fillId="33" borderId="14" xfId="0" applyNumberFormat="1" applyFont="1" applyFill="1" applyBorder="1" applyAlignment="1">
      <alignment horizontal="center" vertical="center" wrapText="1"/>
    </xf>
    <xf numFmtId="4" fontId="45" fillId="33" borderId="14" xfId="0" applyNumberFormat="1" applyFont="1" applyFill="1" applyBorder="1" applyAlignment="1">
      <alignment horizontal="center" vertical="center" wrapText="1"/>
    </xf>
    <xf numFmtId="4" fontId="42" fillId="0" borderId="0" xfId="0" applyNumberFormat="1" applyFont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14" fontId="42" fillId="33" borderId="14" xfId="0" applyNumberFormat="1" applyFont="1" applyFill="1" applyBorder="1" applyAlignment="1">
      <alignment horizontal="center" vertical="center" wrapText="1"/>
    </xf>
    <xf numFmtId="4" fontId="42" fillId="33" borderId="14" xfId="0" applyNumberFormat="1" applyFont="1" applyFill="1" applyBorder="1" applyAlignment="1">
      <alignment horizontal="center" vertical="center" wrapText="1"/>
    </xf>
    <xf numFmtId="4" fontId="42" fillId="33" borderId="14" xfId="0" applyNumberFormat="1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vertical="center" wrapText="1"/>
    </xf>
    <xf numFmtId="0" fontId="42" fillId="0" borderId="13" xfId="0" applyFont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/>
    </xf>
    <xf numFmtId="2" fontId="42" fillId="33" borderId="14" xfId="0" applyNumberFormat="1" applyFont="1" applyFill="1" applyBorder="1" applyAlignment="1">
      <alignment horizontal="center" vertical="center" wrapText="1"/>
    </xf>
    <xf numFmtId="2" fontId="42" fillId="33" borderId="13" xfId="0" applyNumberFormat="1" applyFont="1" applyFill="1" applyBorder="1" applyAlignment="1">
      <alignment horizontal="center" vertical="center" wrapText="1"/>
    </xf>
    <xf numFmtId="4" fontId="42" fillId="33" borderId="13" xfId="0" applyNumberFormat="1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1" fontId="47" fillId="33" borderId="13" xfId="0" applyNumberFormat="1" applyFont="1" applyFill="1" applyBorder="1" applyAlignment="1">
      <alignment horizontal="center" vertical="center" wrapText="1"/>
    </xf>
    <xf numFmtId="4" fontId="42" fillId="0" borderId="15" xfId="0" applyNumberFormat="1" applyFont="1" applyBorder="1" applyAlignment="1">
      <alignment horizontal="center" vertical="center"/>
    </xf>
    <xf numFmtId="2" fontId="42" fillId="33" borderId="18" xfId="0" applyNumberFormat="1" applyFont="1" applyFill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/>
    </xf>
    <xf numFmtId="4" fontId="42" fillId="0" borderId="13" xfId="0" applyNumberFormat="1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4" fontId="42" fillId="33" borderId="14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2" fillId="0" borderId="15" xfId="0" applyFont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14" fontId="42" fillId="33" borderId="0" xfId="0" applyNumberFormat="1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left" vertical="center" wrapText="1"/>
    </xf>
    <xf numFmtId="4" fontId="42" fillId="33" borderId="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14" fontId="45" fillId="0" borderId="14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47" fillId="33" borderId="21" xfId="0" applyFont="1" applyFill="1" applyBorder="1" applyAlignment="1">
      <alignment horizontal="left" vertical="center" wrapText="1"/>
    </xf>
    <xf numFmtId="4" fontId="42" fillId="33" borderId="14" xfId="0" applyNumberFormat="1" applyFont="1" applyFill="1" applyBorder="1" applyAlignment="1">
      <alignment horizontal="center" vertical="center" wrapText="1"/>
    </xf>
    <xf numFmtId="4" fontId="42" fillId="33" borderId="21" xfId="0" applyNumberFormat="1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 wrapText="1"/>
    </xf>
    <xf numFmtId="0" fontId="43" fillId="34" borderId="18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left" vertical="center" wrapText="1"/>
    </xf>
    <xf numFmtId="0" fontId="44" fillId="33" borderId="21" xfId="0" applyFont="1" applyFill="1" applyBorder="1" applyAlignment="1">
      <alignment horizontal="left" vertical="center" wrapText="1"/>
    </xf>
    <xf numFmtId="4" fontId="45" fillId="33" borderId="14" xfId="0" applyNumberFormat="1" applyFont="1" applyFill="1" applyBorder="1" applyAlignment="1">
      <alignment horizontal="center" vertical="center" wrapText="1"/>
    </xf>
    <xf numFmtId="4" fontId="45" fillId="33" borderId="21" xfId="0" applyNumberFormat="1" applyFont="1" applyFill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4" fontId="42" fillId="33" borderId="13" xfId="0" applyNumberFormat="1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43" fillId="34" borderId="2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H71" sqref="H71"/>
    </sheetView>
  </sheetViews>
  <sheetFormatPr defaultColWidth="9.140625" defaultRowHeight="15"/>
  <cols>
    <col min="1" max="1" width="6.57421875" style="1" customWidth="1"/>
    <col min="2" max="2" width="49.28125" style="9" customWidth="1"/>
    <col min="3" max="3" width="9.7109375" style="9" customWidth="1"/>
    <col min="4" max="4" width="37.57421875" style="9" customWidth="1"/>
    <col min="5" max="5" width="17.7109375" style="9" customWidth="1"/>
    <col min="6" max="6" width="18.00390625" style="9" customWidth="1"/>
    <col min="7" max="7" width="16.28125" style="9" customWidth="1"/>
    <col min="8" max="8" width="20.00390625" style="9" customWidth="1"/>
    <col min="9" max="9" width="13.421875" style="9" customWidth="1"/>
    <col min="10" max="16384" width="9.140625" style="9" customWidth="1"/>
  </cols>
  <sheetData>
    <row r="1" spans="1:4" s="1" customFormat="1" ht="47.25" customHeight="1" thickBot="1">
      <c r="A1" s="73" t="s">
        <v>43</v>
      </c>
      <c r="B1" s="73"/>
      <c r="C1" s="73"/>
      <c r="D1" s="73"/>
    </row>
    <row r="2" spans="1:4" s="1" customFormat="1" ht="13.5" customHeight="1">
      <c r="A2" s="20" t="s">
        <v>0</v>
      </c>
      <c r="B2" s="74" t="s">
        <v>2</v>
      </c>
      <c r="C2" s="74" t="s">
        <v>31</v>
      </c>
      <c r="D2" s="74" t="s">
        <v>32</v>
      </c>
    </row>
    <row r="3" spans="1:4" s="1" customFormat="1" ht="16.5" thickBot="1">
      <c r="A3" s="21" t="s">
        <v>1</v>
      </c>
      <c r="B3" s="75"/>
      <c r="C3" s="75"/>
      <c r="D3" s="75"/>
    </row>
    <row r="4" spans="1:4" s="1" customFormat="1" ht="27" customHeight="1" thickBot="1">
      <c r="A4" s="22" t="s">
        <v>3</v>
      </c>
      <c r="B4" s="23" t="s">
        <v>4</v>
      </c>
      <c r="C4" s="22" t="s">
        <v>6</v>
      </c>
      <c r="D4" s="24">
        <v>42430</v>
      </c>
    </row>
    <row r="5" spans="1:4" s="1" customFormat="1" ht="26.25" customHeight="1" thickBot="1">
      <c r="A5" s="22" t="s">
        <v>5</v>
      </c>
      <c r="B5" s="23" t="s">
        <v>33</v>
      </c>
      <c r="C5" s="22" t="s">
        <v>6</v>
      </c>
      <c r="D5" s="24">
        <v>42005</v>
      </c>
    </row>
    <row r="6" spans="1:4" s="1" customFormat="1" ht="23.25" customHeight="1" thickBot="1">
      <c r="A6" s="22" t="s">
        <v>7</v>
      </c>
      <c r="B6" s="23" t="s">
        <v>34</v>
      </c>
      <c r="C6" s="22" t="s">
        <v>6</v>
      </c>
      <c r="D6" s="24">
        <v>42369</v>
      </c>
    </row>
    <row r="7" spans="1:4" s="1" customFormat="1" ht="38.25" customHeight="1" thickBot="1">
      <c r="A7" s="76" t="s">
        <v>44</v>
      </c>
      <c r="B7" s="77"/>
      <c r="C7" s="77"/>
      <c r="D7" s="78"/>
    </row>
    <row r="8" spans="1:4" s="1" customFormat="1" ht="36" customHeight="1" thickBot="1">
      <c r="A8" s="22" t="s">
        <v>8</v>
      </c>
      <c r="B8" s="23" t="s">
        <v>45</v>
      </c>
      <c r="C8" s="22" t="s">
        <v>35</v>
      </c>
      <c r="D8" s="25">
        <f>SUM(D9:D10)</f>
        <v>15230.08</v>
      </c>
    </row>
    <row r="9" spans="1:4" s="1" customFormat="1" ht="28.5" customHeight="1" thickBot="1">
      <c r="A9" s="22" t="s">
        <v>9</v>
      </c>
      <c r="B9" s="23" t="s">
        <v>46</v>
      </c>
      <c r="C9" s="22" t="s">
        <v>35</v>
      </c>
      <c r="D9" s="25">
        <v>0</v>
      </c>
    </row>
    <row r="10" spans="1:4" s="1" customFormat="1" ht="23.25" customHeight="1" thickBot="1">
      <c r="A10" s="22" t="s">
        <v>10</v>
      </c>
      <c r="B10" s="23" t="s">
        <v>47</v>
      </c>
      <c r="C10" s="22" t="s">
        <v>35</v>
      </c>
      <c r="D10" s="25">
        <v>15230.08</v>
      </c>
    </row>
    <row r="11" spans="1:4" s="1" customFormat="1" ht="42.75" customHeight="1" thickBot="1">
      <c r="A11" s="22" t="s">
        <v>11</v>
      </c>
      <c r="B11" s="23" t="s">
        <v>48</v>
      </c>
      <c r="C11" s="22" t="s">
        <v>35</v>
      </c>
      <c r="D11" s="25">
        <f>SUM(D12:D14)</f>
        <v>415395.63</v>
      </c>
    </row>
    <row r="12" spans="1:4" s="1" customFormat="1" ht="21" customHeight="1" thickBot="1">
      <c r="A12" s="22" t="s">
        <v>12</v>
      </c>
      <c r="B12" s="23" t="s">
        <v>49</v>
      </c>
      <c r="C12" s="22" t="s">
        <v>35</v>
      </c>
      <c r="D12" s="25">
        <v>234805.74</v>
      </c>
    </row>
    <row r="13" spans="1:4" s="1" customFormat="1" ht="29.25" customHeight="1" thickBot="1">
      <c r="A13" s="22" t="s">
        <v>13</v>
      </c>
      <c r="B13" s="23" t="s">
        <v>50</v>
      </c>
      <c r="C13" s="22" t="s">
        <v>35</v>
      </c>
      <c r="D13" s="25">
        <v>64063.78</v>
      </c>
    </row>
    <row r="14" spans="1:4" s="1" customFormat="1" ht="31.5" customHeight="1" thickBot="1">
      <c r="A14" s="22" t="s">
        <v>14</v>
      </c>
      <c r="B14" s="23" t="s">
        <v>51</v>
      </c>
      <c r="C14" s="22" t="s">
        <v>35</v>
      </c>
      <c r="D14" s="25">
        <v>116526.11</v>
      </c>
    </row>
    <row r="15" spans="1:4" s="1" customFormat="1" ht="36" customHeight="1" thickBot="1">
      <c r="A15" s="22" t="s">
        <v>15</v>
      </c>
      <c r="B15" s="23" t="s">
        <v>52</v>
      </c>
      <c r="C15" s="22" t="s">
        <v>35</v>
      </c>
      <c r="D15" s="25">
        <f>SUM(D16:D20)</f>
        <v>409670.87</v>
      </c>
    </row>
    <row r="16" spans="1:4" s="1" customFormat="1" ht="33.75" customHeight="1" thickBot="1">
      <c r="A16" s="22" t="s">
        <v>16</v>
      </c>
      <c r="B16" s="23" t="s">
        <v>53</v>
      </c>
      <c r="C16" s="22" t="s">
        <v>35</v>
      </c>
      <c r="D16" s="25">
        <v>409670.87</v>
      </c>
    </row>
    <row r="17" spans="1:4" s="1" customFormat="1" ht="31.5" customHeight="1" thickBot="1">
      <c r="A17" s="22" t="s">
        <v>17</v>
      </c>
      <c r="B17" s="23" t="s">
        <v>54</v>
      </c>
      <c r="C17" s="22" t="s">
        <v>35</v>
      </c>
      <c r="D17" s="25">
        <v>0</v>
      </c>
    </row>
    <row r="18" spans="1:4" s="1" customFormat="1" ht="16.5" thickBot="1">
      <c r="A18" s="22" t="s">
        <v>18</v>
      </c>
      <c r="B18" s="23" t="s">
        <v>55</v>
      </c>
      <c r="C18" s="22" t="s">
        <v>35</v>
      </c>
      <c r="D18" s="25">
        <v>0</v>
      </c>
    </row>
    <row r="19" spans="1:4" s="1" customFormat="1" ht="37.5" customHeight="1" thickBot="1">
      <c r="A19" s="22" t="s">
        <v>19</v>
      </c>
      <c r="B19" s="23" t="s">
        <v>56</v>
      </c>
      <c r="C19" s="22" t="s">
        <v>35</v>
      </c>
      <c r="D19" s="25">
        <v>0</v>
      </c>
    </row>
    <row r="20" spans="1:4" s="1" customFormat="1" ht="33.75" customHeight="1" thickBot="1">
      <c r="A20" s="22" t="s">
        <v>20</v>
      </c>
      <c r="B20" s="23" t="s">
        <v>57</v>
      </c>
      <c r="C20" s="22" t="s">
        <v>35</v>
      </c>
      <c r="D20" s="25">
        <v>0</v>
      </c>
    </row>
    <row r="21" spans="1:5" s="1" customFormat="1" ht="35.25" customHeight="1" thickBot="1">
      <c r="A21" s="22" t="s">
        <v>21</v>
      </c>
      <c r="B21" s="23" t="s">
        <v>58</v>
      </c>
      <c r="C21" s="22" t="s">
        <v>35</v>
      </c>
      <c r="D21" s="25">
        <f>D15-D10</f>
        <v>394440.79</v>
      </c>
      <c r="E21" s="17"/>
    </row>
    <row r="22" spans="1:4" s="1" customFormat="1" ht="21" customHeight="1">
      <c r="A22" s="79" t="s">
        <v>22</v>
      </c>
      <c r="B22" s="81" t="s">
        <v>59</v>
      </c>
      <c r="C22" s="79" t="s">
        <v>35</v>
      </c>
      <c r="D22" s="83">
        <f>SUM(D24:D25)</f>
        <v>20954.84</v>
      </c>
    </row>
    <row r="23" spans="1:4" s="1" customFormat="1" ht="16.5" thickBot="1">
      <c r="A23" s="80"/>
      <c r="B23" s="82"/>
      <c r="C23" s="80"/>
      <c r="D23" s="84"/>
    </row>
    <row r="24" spans="1:4" s="1" customFormat="1" ht="23.25" customHeight="1" thickBot="1">
      <c r="A24" s="22" t="s">
        <v>23</v>
      </c>
      <c r="B24" s="23" t="s">
        <v>46</v>
      </c>
      <c r="C24" s="22" t="s">
        <v>35</v>
      </c>
      <c r="D24" s="25">
        <v>0</v>
      </c>
    </row>
    <row r="25" spans="1:4" s="1" customFormat="1" ht="31.5" customHeight="1" thickBot="1">
      <c r="A25" s="22" t="s">
        <v>24</v>
      </c>
      <c r="B25" s="23" t="s">
        <v>47</v>
      </c>
      <c r="C25" s="22" t="s">
        <v>35</v>
      </c>
      <c r="D25" s="25">
        <v>20954.84</v>
      </c>
    </row>
    <row r="26" spans="1:5" s="1" customFormat="1" ht="40.5" customHeight="1" thickBot="1">
      <c r="A26" s="85" t="s">
        <v>60</v>
      </c>
      <c r="B26" s="86"/>
      <c r="C26" s="86"/>
      <c r="D26" s="86"/>
      <c r="E26" s="87"/>
    </row>
    <row r="27" spans="1:5" s="1" customFormat="1" ht="36" customHeight="1" thickBot="1">
      <c r="A27" s="41" t="s">
        <v>104</v>
      </c>
      <c r="B27" s="41" t="s">
        <v>40</v>
      </c>
      <c r="C27" s="41" t="s">
        <v>6</v>
      </c>
      <c r="D27" s="42" t="s">
        <v>41</v>
      </c>
      <c r="E27" s="41" t="s">
        <v>61</v>
      </c>
    </row>
    <row r="28" spans="1:5" s="18" customFormat="1" ht="33" customHeight="1" thickBot="1">
      <c r="A28" s="27">
        <v>1</v>
      </c>
      <c r="B28" s="28" t="s">
        <v>106</v>
      </c>
      <c r="C28" s="27" t="s">
        <v>6</v>
      </c>
      <c r="D28" s="39" t="s">
        <v>123</v>
      </c>
      <c r="E28" s="38" t="s">
        <v>118</v>
      </c>
    </row>
    <row r="29" spans="1:5" s="18" customFormat="1" ht="29.25" customHeight="1" thickBot="1">
      <c r="A29" s="27">
        <f>A28+1</f>
        <v>2</v>
      </c>
      <c r="B29" s="28" t="s">
        <v>105</v>
      </c>
      <c r="C29" s="27" t="s">
        <v>6</v>
      </c>
      <c r="D29" s="39" t="s">
        <v>123</v>
      </c>
      <c r="E29" s="38" t="s">
        <v>119</v>
      </c>
    </row>
    <row r="30" spans="1:5" s="18" customFormat="1" ht="29.25" customHeight="1" thickBot="1">
      <c r="A30" s="27">
        <f aca="true" t="shared" si="0" ref="A30:A40">A29+1</f>
        <v>3</v>
      </c>
      <c r="B30" s="28" t="s">
        <v>107</v>
      </c>
      <c r="C30" s="27" t="s">
        <v>6</v>
      </c>
      <c r="D30" s="39" t="s">
        <v>123</v>
      </c>
      <c r="E30" s="39" t="s">
        <v>120</v>
      </c>
    </row>
    <row r="31" spans="1:5" s="18" customFormat="1" ht="34.5" customHeight="1" thickBot="1">
      <c r="A31" s="27">
        <f t="shared" si="0"/>
        <v>4</v>
      </c>
      <c r="B31" s="28" t="s">
        <v>108</v>
      </c>
      <c r="C31" s="27" t="s">
        <v>6</v>
      </c>
      <c r="D31" s="39" t="s">
        <v>124</v>
      </c>
      <c r="E31" s="39" t="s">
        <v>120</v>
      </c>
    </row>
    <row r="32" spans="1:5" s="18" customFormat="1" ht="66.75" customHeight="1" thickBot="1">
      <c r="A32" s="27">
        <f t="shared" si="0"/>
        <v>5</v>
      </c>
      <c r="B32" s="28" t="s">
        <v>117</v>
      </c>
      <c r="C32" s="27" t="s">
        <v>6</v>
      </c>
      <c r="D32" s="39" t="s">
        <v>123</v>
      </c>
      <c r="E32" s="39" t="s">
        <v>120</v>
      </c>
    </row>
    <row r="33" spans="1:5" s="18" customFormat="1" ht="34.5" customHeight="1" thickBot="1">
      <c r="A33" s="27">
        <f t="shared" si="0"/>
        <v>6</v>
      </c>
      <c r="B33" s="28" t="s">
        <v>109</v>
      </c>
      <c r="C33" s="27" t="s">
        <v>6</v>
      </c>
      <c r="D33" s="39" t="s">
        <v>125</v>
      </c>
      <c r="E33" s="40" t="s">
        <v>121</v>
      </c>
    </row>
    <row r="34" spans="1:5" s="18" customFormat="1" ht="33.75" customHeight="1" thickBot="1">
      <c r="A34" s="27">
        <f t="shared" si="0"/>
        <v>7</v>
      </c>
      <c r="B34" s="28" t="s">
        <v>110</v>
      </c>
      <c r="C34" s="27" t="s">
        <v>6</v>
      </c>
      <c r="D34" s="39" t="s">
        <v>126</v>
      </c>
      <c r="E34" s="39" t="s">
        <v>120</v>
      </c>
    </row>
    <row r="35" spans="1:5" s="18" customFormat="1" ht="79.5" customHeight="1" thickBot="1">
      <c r="A35" s="27">
        <f t="shared" si="0"/>
        <v>8</v>
      </c>
      <c r="B35" s="28" t="s">
        <v>111</v>
      </c>
      <c r="C35" s="27" t="s">
        <v>6</v>
      </c>
      <c r="D35" s="39" t="s">
        <v>123</v>
      </c>
      <c r="E35" s="39" t="s">
        <v>120</v>
      </c>
    </row>
    <row r="36" spans="1:5" s="18" customFormat="1" ht="29.25" customHeight="1" thickBot="1">
      <c r="A36" s="27">
        <f t="shared" si="0"/>
        <v>9</v>
      </c>
      <c r="B36" s="28" t="s">
        <v>112</v>
      </c>
      <c r="C36" s="27" t="s">
        <v>6</v>
      </c>
      <c r="D36" s="39" t="s">
        <v>123</v>
      </c>
      <c r="E36" s="27" t="s">
        <v>118</v>
      </c>
    </row>
    <row r="37" spans="1:5" s="18" customFormat="1" ht="29.25" customHeight="1" thickBot="1">
      <c r="A37" s="27">
        <f t="shared" si="0"/>
        <v>10</v>
      </c>
      <c r="B37" s="28" t="s">
        <v>113</v>
      </c>
      <c r="C37" s="27" t="s">
        <v>6</v>
      </c>
      <c r="D37" s="39" t="s">
        <v>123</v>
      </c>
      <c r="E37" s="27" t="s">
        <v>120</v>
      </c>
    </row>
    <row r="38" spans="1:5" s="18" customFormat="1" ht="29.25" customHeight="1" thickBot="1">
      <c r="A38" s="27">
        <f t="shared" si="0"/>
        <v>11</v>
      </c>
      <c r="B38" s="28" t="s">
        <v>114</v>
      </c>
      <c r="C38" s="27" t="s">
        <v>6</v>
      </c>
      <c r="D38" s="39" t="s">
        <v>123</v>
      </c>
      <c r="E38" s="27" t="s">
        <v>120</v>
      </c>
    </row>
    <row r="39" spans="1:5" s="18" customFormat="1" ht="29.25" customHeight="1" thickBot="1">
      <c r="A39" s="27">
        <f t="shared" si="0"/>
        <v>12</v>
      </c>
      <c r="B39" s="28" t="s">
        <v>115</v>
      </c>
      <c r="C39" s="27" t="s">
        <v>6</v>
      </c>
      <c r="D39" s="39" t="s">
        <v>123</v>
      </c>
      <c r="E39" s="27" t="s">
        <v>120</v>
      </c>
    </row>
    <row r="40" spans="1:5" s="18" customFormat="1" ht="32.25" customHeight="1" thickBot="1">
      <c r="A40" s="27">
        <f t="shared" si="0"/>
        <v>13</v>
      </c>
      <c r="B40" s="29" t="s">
        <v>116</v>
      </c>
      <c r="C40" s="27" t="s">
        <v>6</v>
      </c>
      <c r="D40" s="39" t="s">
        <v>127</v>
      </c>
      <c r="E40" s="27" t="s">
        <v>122</v>
      </c>
    </row>
    <row r="41" spans="1:4" s="1" customFormat="1" ht="38.25" customHeight="1" thickBot="1">
      <c r="A41" s="88" t="s">
        <v>62</v>
      </c>
      <c r="B41" s="88"/>
      <c r="C41" s="88"/>
      <c r="D41" s="88"/>
    </row>
    <row r="42" spans="1:4" s="1" customFormat="1" ht="36" customHeight="1" thickBot="1">
      <c r="A42" s="30" t="s">
        <v>26</v>
      </c>
      <c r="B42" s="31" t="s">
        <v>63</v>
      </c>
      <c r="C42" s="30" t="s">
        <v>25</v>
      </c>
      <c r="D42" s="32">
        <v>0</v>
      </c>
    </row>
    <row r="43" spans="1:4" s="1" customFormat="1" ht="33" customHeight="1" thickBot="1">
      <c r="A43" s="22" t="s">
        <v>27</v>
      </c>
      <c r="B43" s="23" t="s">
        <v>64</v>
      </c>
      <c r="C43" s="22" t="s">
        <v>25</v>
      </c>
      <c r="D43" s="33">
        <v>0</v>
      </c>
    </row>
    <row r="44" spans="1:4" s="1" customFormat="1" ht="31.5" customHeight="1" thickBot="1">
      <c r="A44" s="22" t="s">
        <v>28</v>
      </c>
      <c r="B44" s="23" t="s">
        <v>65</v>
      </c>
      <c r="C44" s="22" t="s">
        <v>25</v>
      </c>
      <c r="D44" s="33">
        <v>0</v>
      </c>
    </row>
    <row r="45" spans="1:4" s="1" customFormat="1" ht="30.75" customHeight="1" thickBot="1">
      <c r="A45" s="22" t="s">
        <v>29</v>
      </c>
      <c r="B45" s="23" t="s">
        <v>66</v>
      </c>
      <c r="C45" s="22" t="s">
        <v>35</v>
      </c>
      <c r="D45" s="33">
        <v>0</v>
      </c>
    </row>
    <row r="46" spans="1:4" s="1" customFormat="1" ht="25.5" customHeight="1" thickBot="1">
      <c r="A46" s="76" t="s">
        <v>67</v>
      </c>
      <c r="B46" s="77"/>
      <c r="C46" s="77"/>
      <c r="D46" s="78"/>
    </row>
    <row r="47" spans="1:4" s="1" customFormat="1" ht="40.5" customHeight="1" thickBot="1">
      <c r="A47" s="22" t="s">
        <v>30</v>
      </c>
      <c r="B47" s="23" t="s">
        <v>68</v>
      </c>
      <c r="C47" s="22" t="s">
        <v>35</v>
      </c>
      <c r="D47" s="25">
        <f>SUM(D48:D49)</f>
        <v>21632.57</v>
      </c>
    </row>
    <row r="48" spans="1:4" s="1" customFormat="1" ht="25.5" customHeight="1" thickBot="1">
      <c r="A48" s="22" t="s">
        <v>36</v>
      </c>
      <c r="B48" s="23" t="s">
        <v>46</v>
      </c>
      <c r="C48" s="22" t="s">
        <v>35</v>
      </c>
      <c r="D48" s="25">
        <v>0</v>
      </c>
    </row>
    <row r="49" spans="1:4" s="1" customFormat="1" ht="32.25" customHeight="1" thickBot="1">
      <c r="A49" s="22" t="s">
        <v>37</v>
      </c>
      <c r="B49" s="23" t="s">
        <v>47</v>
      </c>
      <c r="C49" s="22" t="s">
        <v>35</v>
      </c>
      <c r="D49" s="25">
        <v>21632.57</v>
      </c>
    </row>
    <row r="50" spans="1:4" s="1" customFormat="1" ht="41.25" customHeight="1" thickBot="1">
      <c r="A50" s="22" t="s">
        <v>38</v>
      </c>
      <c r="B50" s="23" t="s">
        <v>69</v>
      </c>
      <c r="C50" s="22" t="s">
        <v>35</v>
      </c>
      <c r="D50" s="25">
        <f>SUM(D51:D52)</f>
        <v>26960.65</v>
      </c>
    </row>
    <row r="51" spans="1:4" s="1" customFormat="1" ht="27.75" customHeight="1" thickBot="1">
      <c r="A51" s="22" t="s">
        <v>70</v>
      </c>
      <c r="B51" s="23" t="s">
        <v>46</v>
      </c>
      <c r="C51" s="22" t="s">
        <v>35</v>
      </c>
      <c r="D51" s="25">
        <v>0</v>
      </c>
    </row>
    <row r="52" spans="1:4" s="1" customFormat="1" ht="26.25" customHeight="1" thickBot="1">
      <c r="A52" s="22" t="s">
        <v>71</v>
      </c>
      <c r="B52" s="23" t="s">
        <v>47</v>
      </c>
      <c r="C52" s="22" t="s">
        <v>35</v>
      </c>
      <c r="D52" s="25">
        <v>26960.65</v>
      </c>
    </row>
    <row r="53" spans="1:9" s="1" customFormat="1" ht="24" customHeight="1" thickBot="1">
      <c r="A53" s="88" t="s">
        <v>72</v>
      </c>
      <c r="B53" s="88"/>
      <c r="C53" s="88"/>
      <c r="D53" s="88"/>
      <c r="E53" s="88"/>
      <c r="F53" s="88"/>
      <c r="G53" s="88"/>
      <c r="H53" s="88"/>
      <c r="I53" s="88"/>
    </row>
    <row r="54" spans="1:9" s="1" customFormat="1" ht="34.5" customHeight="1" thickBot="1">
      <c r="A54" s="22" t="s">
        <v>73</v>
      </c>
      <c r="B54" s="23" t="s">
        <v>42</v>
      </c>
      <c r="C54" s="22" t="s">
        <v>6</v>
      </c>
      <c r="D54" s="33" t="s">
        <v>136</v>
      </c>
      <c r="E54" s="37" t="s">
        <v>129</v>
      </c>
      <c r="F54" s="37" t="s">
        <v>130</v>
      </c>
      <c r="G54" s="48" t="s">
        <v>131</v>
      </c>
      <c r="H54" s="49" t="s">
        <v>132</v>
      </c>
      <c r="I54" s="48" t="s">
        <v>133</v>
      </c>
    </row>
    <row r="55" spans="1:9" s="1" customFormat="1" ht="27.75" customHeight="1" thickBot="1">
      <c r="A55" s="22" t="s">
        <v>74</v>
      </c>
      <c r="B55" s="23" t="s">
        <v>39</v>
      </c>
      <c r="C55" s="22" t="s">
        <v>6</v>
      </c>
      <c r="D55" s="33" t="s">
        <v>128</v>
      </c>
      <c r="E55" s="37" t="s">
        <v>128</v>
      </c>
      <c r="F55" s="37" t="s">
        <v>128</v>
      </c>
      <c r="G55" s="37" t="s">
        <v>128</v>
      </c>
      <c r="H55" s="37" t="s">
        <v>135</v>
      </c>
      <c r="I55" s="37" t="s">
        <v>134</v>
      </c>
    </row>
    <row r="56" spans="1:9" s="1" customFormat="1" ht="33" customHeight="1" thickBot="1">
      <c r="A56" s="22" t="s">
        <v>75</v>
      </c>
      <c r="B56" s="23" t="s">
        <v>76</v>
      </c>
      <c r="C56" s="34" t="s">
        <v>77</v>
      </c>
      <c r="D56" s="45">
        <f aca="true" t="shared" si="1" ref="D56:I56">D57/6.679</f>
        <v>3002.5482856715075</v>
      </c>
      <c r="E56" s="46">
        <f t="shared" si="1"/>
        <v>0</v>
      </c>
      <c r="F56" s="46">
        <f t="shared" si="1"/>
        <v>0</v>
      </c>
      <c r="G56" s="46">
        <f t="shared" si="1"/>
        <v>0</v>
      </c>
      <c r="H56" s="46">
        <f t="shared" si="1"/>
        <v>0</v>
      </c>
      <c r="I56" s="46">
        <f t="shared" si="1"/>
        <v>0</v>
      </c>
    </row>
    <row r="57" spans="1:9" s="1" customFormat="1" ht="34.5" customHeight="1" thickBot="1">
      <c r="A57" s="22" t="s">
        <v>78</v>
      </c>
      <c r="B57" s="23" t="s">
        <v>79</v>
      </c>
      <c r="C57" s="22" t="s">
        <v>35</v>
      </c>
      <c r="D57" s="25">
        <v>20054.02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</row>
    <row r="58" spans="1:9" s="1" customFormat="1" ht="28.5" customHeight="1" thickBot="1">
      <c r="A58" s="22" t="s">
        <v>80</v>
      </c>
      <c r="B58" s="23" t="s">
        <v>81</v>
      </c>
      <c r="C58" s="22" t="s">
        <v>35</v>
      </c>
      <c r="D58" s="25">
        <v>17201.92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</row>
    <row r="59" spans="1:9" s="1" customFormat="1" ht="28.5" customHeight="1" thickBot="1">
      <c r="A59" s="22" t="s">
        <v>82</v>
      </c>
      <c r="B59" s="23" t="s">
        <v>83</v>
      </c>
      <c r="C59" s="22" t="s">
        <v>35</v>
      </c>
      <c r="D59" s="25">
        <f aca="true" t="shared" si="2" ref="D59:I59">D57-D58</f>
        <v>2852.100000000002</v>
      </c>
      <c r="E59" s="46">
        <f t="shared" si="2"/>
        <v>0</v>
      </c>
      <c r="F59" s="46">
        <f t="shared" si="2"/>
        <v>0</v>
      </c>
      <c r="G59" s="46">
        <f t="shared" si="2"/>
        <v>0</v>
      </c>
      <c r="H59" s="46">
        <f t="shared" si="2"/>
        <v>0</v>
      </c>
      <c r="I59" s="46">
        <f t="shared" si="2"/>
        <v>0</v>
      </c>
    </row>
    <row r="60" spans="1:9" s="1" customFormat="1" ht="32.25" thickBot="1">
      <c r="A60" s="22" t="s">
        <v>84</v>
      </c>
      <c r="B60" s="23" t="s">
        <v>85</v>
      </c>
      <c r="C60" s="22" t="s">
        <v>35</v>
      </c>
      <c r="D60" s="25">
        <v>20054.02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</row>
    <row r="61" spans="1:9" s="1" customFormat="1" ht="32.25" thickBot="1">
      <c r="A61" s="22" t="s">
        <v>86</v>
      </c>
      <c r="B61" s="23" t="s">
        <v>87</v>
      </c>
      <c r="C61" s="22" t="s">
        <v>35</v>
      </c>
      <c r="D61" s="25">
        <f aca="true" t="shared" si="3" ref="D61:I61">D60</f>
        <v>20054.02</v>
      </c>
      <c r="E61" s="46">
        <f t="shared" si="3"/>
        <v>0</v>
      </c>
      <c r="F61" s="46">
        <f t="shared" si="3"/>
        <v>0</v>
      </c>
      <c r="G61" s="46">
        <f t="shared" si="3"/>
        <v>0</v>
      </c>
      <c r="H61" s="46">
        <f t="shared" si="3"/>
        <v>0</v>
      </c>
      <c r="I61" s="46">
        <f t="shared" si="3"/>
        <v>0</v>
      </c>
    </row>
    <row r="62" spans="1:9" s="1" customFormat="1" ht="32.25" thickBot="1">
      <c r="A62" s="22" t="s">
        <v>88</v>
      </c>
      <c r="B62" s="23" t="s">
        <v>89</v>
      </c>
      <c r="C62" s="22" t="s">
        <v>35</v>
      </c>
      <c r="D62" s="25">
        <f aca="true" t="shared" si="4" ref="D62:I62">D60-D61</f>
        <v>0</v>
      </c>
      <c r="E62" s="46">
        <f t="shared" si="4"/>
        <v>0</v>
      </c>
      <c r="F62" s="46">
        <f t="shared" si="4"/>
        <v>0</v>
      </c>
      <c r="G62" s="46">
        <f t="shared" si="4"/>
        <v>0</v>
      </c>
      <c r="H62" s="46">
        <f t="shared" si="4"/>
        <v>0</v>
      </c>
      <c r="I62" s="46">
        <f t="shared" si="4"/>
        <v>0</v>
      </c>
    </row>
    <row r="63" spans="1:9" s="1" customFormat="1" ht="45" customHeight="1" thickBot="1">
      <c r="A63" s="22" t="s">
        <v>90</v>
      </c>
      <c r="B63" s="23" t="s">
        <v>91</v>
      </c>
      <c r="C63" s="22" t="s">
        <v>35</v>
      </c>
      <c r="D63" s="33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</row>
    <row r="64" spans="1:4" s="1" customFormat="1" ht="38.25" customHeight="1" thickBot="1">
      <c r="A64" s="76" t="s">
        <v>92</v>
      </c>
      <c r="B64" s="77"/>
      <c r="C64" s="77"/>
      <c r="D64" s="78"/>
    </row>
    <row r="65" spans="1:4" s="1" customFormat="1" ht="26.25" customHeight="1" thickBot="1">
      <c r="A65" s="22" t="s">
        <v>93</v>
      </c>
      <c r="B65" s="23" t="s">
        <v>63</v>
      </c>
      <c r="C65" s="22" t="s">
        <v>25</v>
      </c>
      <c r="D65" s="33">
        <v>0</v>
      </c>
    </row>
    <row r="66" spans="1:4" s="1" customFormat="1" ht="26.25" customHeight="1" thickBot="1">
      <c r="A66" s="22" t="s">
        <v>94</v>
      </c>
      <c r="B66" s="23" t="s">
        <v>64</v>
      </c>
      <c r="C66" s="22" t="s">
        <v>25</v>
      </c>
      <c r="D66" s="33">
        <v>0</v>
      </c>
    </row>
    <row r="67" spans="1:4" s="1" customFormat="1" ht="33" customHeight="1" thickBot="1">
      <c r="A67" s="22" t="s">
        <v>95</v>
      </c>
      <c r="B67" s="23" t="s">
        <v>65</v>
      </c>
      <c r="C67" s="22" t="s">
        <v>6</v>
      </c>
      <c r="D67" s="33">
        <v>0</v>
      </c>
    </row>
    <row r="68" spans="1:4" s="1" customFormat="1" ht="27.75" customHeight="1" thickBot="1">
      <c r="A68" s="22" t="s">
        <v>96</v>
      </c>
      <c r="B68" s="23" t="s">
        <v>66</v>
      </c>
      <c r="C68" s="22" t="s">
        <v>35</v>
      </c>
      <c r="D68" s="33">
        <v>0</v>
      </c>
    </row>
    <row r="69" spans="1:4" s="1" customFormat="1" ht="38.25" customHeight="1" thickBot="1">
      <c r="A69" s="76" t="s">
        <v>97</v>
      </c>
      <c r="B69" s="77"/>
      <c r="C69" s="77"/>
      <c r="D69" s="78"/>
    </row>
    <row r="70" spans="1:4" s="1" customFormat="1" ht="33" customHeight="1" thickBot="1">
      <c r="A70" s="22" t="s">
        <v>98</v>
      </c>
      <c r="B70" s="23" t="s">
        <v>99</v>
      </c>
      <c r="C70" s="22" t="s">
        <v>25</v>
      </c>
      <c r="D70" s="33">
        <v>5</v>
      </c>
    </row>
    <row r="71" spans="1:4" s="1" customFormat="1" ht="27" customHeight="1" thickBot="1">
      <c r="A71" s="22" t="s">
        <v>100</v>
      </c>
      <c r="B71" s="23" t="s">
        <v>101</v>
      </c>
      <c r="C71" s="22" t="s">
        <v>25</v>
      </c>
      <c r="D71" s="33">
        <v>0</v>
      </c>
    </row>
    <row r="72" spans="1:4" s="1" customFormat="1" ht="32.25" thickBot="1">
      <c r="A72" s="35" t="s">
        <v>102</v>
      </c>
      <c r="B72" s="36" t="s">
        <v>103</v>
      </c>
      <c r="C72" s="35" t="s">
        <v>35</v>
      </c>
      <c r="D72" s="37">
        <v>0</v>
      </c>
    </row>
  </sheetData>
  <sheetProtection/>
  <mergeCells count="15">
    <mergeCell ref="A46:D46"/>
    <mergeCell ref="A64:D64"/>
    <mergeCell ref="A69:D69"/>
    <mergeCell ref="A53:I53"/>
    <mergeCell ref="A41:D41"/>
    <mergeCell ref="A22:A23"/>
    <mergeCell ref="B22:B23"/>
    <mergeCell ref="C22:C23"/>
    <mergeCell ref="D22:D23"/>
    <mergeCell ref="A26:E26"/>
    <mergeCell ref="A1:D1"/>
    <mergeCell ref="B2:B3"/>
    <mergeCell ref="C2:C3"/>
    <mergeCell ref="D2:D3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6.57421875" style="58" customWidth="1"/>
    <col min="2" max="2" width="49.28125" style="9" customWidth="1"/>
    <col min="3" max="3" width="9.7109375" style="9" customWidth="1"/>
    <col min="4" max="4" width="46.8515625" style="9" customWidth="1"/>
    <col min="5" max="5" width="21.57421875" style="9" customWidth="1"/>
    <col min="6" max="9" width="15.7109375" style="9" customWidth="1"/>
    <col min="10" max="16384" width="9.140625" style="9" customWidth="1"/>
  </cols>
  <sheetData>
    <row r="1" spans="1:4" s="58" customFormat="1" ht="46.5" customHeight="1" thickBot="1">
      <c r="A1" s="101" t="s">
        <v>43</v>
      </c>
      <c r="B1" s="101"/>
      <c r="C1" s="101"/>
      <c r="D1" s="101"/>
    </row>
    <row r="2" spans="1:4" s="58" customFormat="1" ht="13.5" customHeight="1">
      <c r="A2" s="59" t="s">
        <v>0</v>
      </c>
      <c r="B2" s="74" t="s">
        <v>2</v>
      </c>
      <c r="C2" s="74" t="s">
        <v>31</v>
      </c>
      <c r="D2" s="74" t="s">
        <v>32</v>
      </c>
    </row>
    <row r="3" spans="1:4" s="58" customFormat="1" ht="16.5" thickBot="1">
      <c r="A3" s="60" t="s">
        <v>1</v>
      </c>
      <c r="B3" s="75"/>
      <c r="C3" s="75"/>
      <c r="D3" s="75"/>
    </row>
    <row r="4" spans="1:4" s="58" customFormat="1" ht="29.25" customHeight="1" thickBot="1">
      <c r="A4" s="61" t="s">
        <v>3</v>
      </c>
      <c r="B4" s="62" t="s">
        <v>4</v>
      </c>
      <c r="C4" s="61" t="s">
        <v>6</v>
      </c>
      <c r="D4" s="24">
        <v>42430</v>
      </c>
    </row>
    <row r="5" spans="1:4" s="58" customFormat="1" ht="26.25" customHeight="1" thickBot="1">
      <c r="A5" s="61" t="s">
        <v>5</v>
      </c>
      <c r="B5" s="62" t="s">
        <v>33</v>
      </c>
      <c r="C5" s="61" t="s">
        <v>6</v>
      </c>
      <c r="D5" s="24">
        <v>42005</v>
      </c>
    </row>
    <row r="6" spans="1:4" s="58" customFormat="1" ht="23.25" customHeight="1" thickBot="1">
      <c r="A6" s="61" t="s">
        <v>7</v>
      </c>
      <c r="B6" s="62" t="s">
        <v>34</v>
      </c>
      <c r="C6" s="61" t="s">
        <v>6</v>
      </c>
      <c r="D6" s="24">
        <v>42369</v>
      </c>
    </row>
    <row r="7" spans="1:4" s="58" customFormat="1" ht="38.25" customHeight="1" thickBot="1">
      <c r="A7" s="76" t="s">
        <v>44</v>
      </c>
      <c r="B7" s="77"/>
      <c r="C7" s="77"/>
      <c r="D7" s="78"/>
    </row>
    <row r="8" spans="1:4" s="58" customFormat="1" ht="32.25" thickBot="1">
      <c r="A8" s="61" t="s">
        <v>8</v>
      </c>
      <c r="B8" s="62" t="s">
        <v>45</v>
      </c>
      <c r="C8" s="61" t="s">
        <v>35</v>
      </c>
      <c r="D8" s="57">
        <f>SUM(D9:D10)</f>
        <v>409.98</v>
      </c>
    </row>
    <row r="9" spans="1:4" s="58" customFormat="1" ht="16.5" thickBot="1">
      <c r="A9" s="61" t="s">
        <v>9</v>
      </c>
      <c r="B9" s="62" t="s">
        <v>46</v>
      </c>
      <c r="C9" s="61" t="s">
        <v>35</v>
      </c>
      <c r="D9" s="57">
        <v>0</v>
      </c>
    </row>
    <row r="10" spans="1:4" s="58" customFormat="1" ht="23.25" customHeight="1" thickBot="1">
      <c r="A10" s="61" t="s">
        <v>10</v>
      </c>
      <c r="B10" s="62" t="s">
        <v>47</v>
      </c>
      <c r="C10" s="61" t="s">
        <v>35</v>
      </c>
      <c r="D10" s="57">
        <v>409.98</v>
      </c>
    </row>
    <row r="11" spans="1:4" s="58" customFormat="1" ht="42.75" customHeight="1" thickBot="1">
      <c r="A11" s="61" t="s">
        <v>11</v>
      </c>
      <c r="B11" s="62" t="s">
        <v>48</v>
      </c>
      <c r="C11" s="61" t="s">
        <v>35</v>
      </c>
      <c r="D11" s="57">
        <f>SUM(D12:D14)</f>
        <v>408047.4</v>
      </c>
    </row>
    <row r="12" spans="1:4" s="58" customFormat="1" ht="21" customHeight="1" thickBot="1">
      <c r="A12" s="61" t="s">
        <v>12</v>
      </c>
      <c r="B12" s="62" t="s">
        <v>49</v>
      </c>
      <c r="C12" s="61" t="s">
        <v>35</v>
      </c>
      <c r="D12" s="57">
        <v>231631.89</v>
      </c>
    </row>
    <row r="13" spans="1:4" s="58" customFormat="1" ht="29.25" customHeight="1" thickBot="1">
      <c r="A13" s="61" t="s">
        <v>13</v>
      </c>
      <c r="B13" s="62" t="s">
        <v>50</v>
      </c>
      <c r="C13" s="61" t="s">
        <v>35</v>
      </c>
      <c r="D13" s="57">
        <v>60167.57</v>
      </c>
    </row>
    <row r="14" spans="1:4" s="58" customFormat="1" ht="31.5" customHeight="1" thickBot="1">
      <c r="A14" s="61" t="s">
        <v>14</v>
      </c>
      <c r="B14" s="62" t="s">
        <v>51</v>
      </c>
      <c r="C14" s="61" t="s">
        <v>35</v>
      </c>
      <c r="D14" s="57">
        <v>116247.94</v>
      </c>
    </row>
    <row r="15" spans="1:4" s="58" customFormat="1" ht="36" customHeight="1" thickBot="1">
      <c r="A15" s="61" t="s">
        <v>15</v>
      </c>
      <c r="B15" s="62" t="s">
        <v>52</v>
      </c>
      <c r="C15" s="61" t="s">
        <v>35</v>
      </c>
      <c r="D15" s="57">
        <f>SUM(D16:D20)</f>
        <v>415496.08</v>
      </c>
    </row>
    <row r="16" spans="1:4" s="58" customFormat="1" ht="33.75" customHeight="1" thickBot="1">
      <c r="A16" s="61" t="s">
        <v>16</v>
      </c>
      <c r="B16" s="62" t="s">
        <v>53</v>
      </c>
      <c r="C16" s="61" t="s">
        <v>35</v>
      </c>
      <c r="D16" s="57">
        <v>415496.08</v>
      </c>
    </row>
    <row r="17" spans="1:4" s="58" customFormat="1" ht="31.5" customHeight="1" thickBot="1">
      <c r="A17" s="61" t="s">
        <v>17</v>
      </c>
      <c r="B17" s="62" t="s">
        <v>54</v>
      </c>
      <c r="C17" s="61" t="s">
        <v>35</v>
      </c>
      <c r="D17" s="57">
        <v>0</v>
      </c>
    </row>
    <row r="18" spans="1:4" s="58" customFormat="1" ht="16.5" thickBot="1">
      <c r="A18" s="61" t="s">
        <v>18</v>
      </c>
      <c r="B18" s="62" t="s">
        <v>55</v>
      </c>
      <c r="C18" s="61" t="s">
        <v>35</v>
      </c>
      <c r="D18" s="57">
        <v>0</v>
      </c>
    </row>
    <row r="19" spans="1:4" s="58" customFormat="1" ht="37.5" customHeight="1" thickBot="1">
      <c r="A19" s="61" t="s">
        <v>19</v>
      </c>
      <c r="B19" s="62" t="s">
        <v>56</v>
      </c>
      <c r="C19" s="61" t="s">
        <v>35</v>
      </c>
      <c r="D19" s="57">
        <v>0</v>
      </c>
    </row>
    <row r="20" spans="1:4" s="58" customFormat="1" ht="33.75" customHeight="1" thickBot="1">
      <c r="A20" s="61" t="s">
        <v>20</v>
      </c>
      <c r="B20" s="62" t="s">
        <v>57</v>
      </c>
      <c r="C20" s="61" t="s">
        <v>35</v>
      </c>
      <c r="D20" s="57">
        <v>0</v>
      </c>
    </row>
    <row r="21" spans="1:4" s="58" customFormat="1" ht="35.25" customHeight="1" thickBot="1">
      <c r="A21" s="61" t="s">
        <v>21</v>
      </c>
      <c r="B21" s="62" t="s">
        <v>58</v>
      </c>
      <c r="C21" s="61" t="s">
        <v>35</v>
      </c>
      <c r="D21" s="57">
        <f>D15-D10</f>
        <v>415086.10000000003</v>
      </c>
    </row>
    <row r="22" spans="1:4" s="58" customFormat="1" ht="21" customHeight="1">
      <c r="A22" s="79" t="s">
        <v>22</v>
      </c>
      <c r="B22" s="81" t="s">
        <v>59</v>
      </c>
      <c r="C22" s="79" t="s">
        <v>35</v>
      </c>
      <c r="D22" s="83">
        <f>SUM(D24:D25)</f>
        <v>7038.69</v>
      </c>
    </row>
    <row r="23" spans="1:4" s="58" customFormat="1" ht="16.5" thickBot="1">
      <c r="A23" s="80"/>
      <c r="B23" s="82"/>
      <c r="C23" s="80"/>
      <c r="D23" s="84"/>
    </row>
    <row r="24" spans="1:4" s="58" customFormat="1" ht="23.25" customHeight="1" thickBot="1">
      <c r="A24" s="61" t="s">
        <v>23</v>
      </c>
      <c r="B24" s="62" t="s">
        <v>46</v>
      </c>
      <c r="C24" s="61" t="s">
        <v>35</v>
      </c>
      <c r="D24" s="57">
        <v>7038.69</v>
      </c>
    </row>
    <row r="25" spans="1:4" s="58" customFormat="1" ht="31.5" customHeight="1" thickBot="1">
      <c r="A25" s="61" t="s">
        <v>24</v>
      </c>
      <c r="B25" s="62" t="s">
        <v>47</v>
      </c>
      <c r="C25" s="61" t="s">
        <v>35</v>
      </c>
      <c r="D25" s="57">
        <v>0</v>
      </c>
    </row>
    <row r="26" spans="1:5" s="58" customFormat="1" ht="40.5" customHeight="1" thickBot="1">
      <c r="A26" s="85" t="s">
        <v>60</v>
      </c>
      <c r="B26" s="86"/>
      <c r="C26" s="86"/>
      <c r="D26" s="86"/>
      <c r="E26" s="87"/>
    </row>
    <row r="27" spans="1:5" s="58" customFormat="1" ht="36" customHeight="1" thickBot="1">
      <c r="A27" s="41" t="s">
        <v>104</v>
      </c>
      <c r="B27" s="41" t="s">
        <v>40</v>
      </c>
      <c r="C27" s="41" t="s">
        <v>6</v>
      </c>
      <c r="D27" s="42" t="s">
        <v>41</v>
      </c>
      <c r="E27" s="41" t="s">
        <v>61</v>
      </c>
    </row>
    <row r="28" spans="1:5" s="18" customFormat="1" ht="33" customHeight="1" thickBot="1">
      <c r="A28" s="27">
        <v>1</v>
      </c>
      <c r="B28" s="28" t="s">
        <v>106</v>
      </c>
      <c r="C28" s="27" t="s">
        <v>6</v>
      </c>
      <c r="D28" s="49" t="s">
        <v>123</v>
      </c>
      <c r="E28" s="48" t="s">
        <v>118</v>
      </c>
    </row>
    <row r="29" spans="1:5" s="18" customFormat="1" ht="29.25" customHeight="1" thickBot="1">
      <c r="A29" s="27">
        <f>A28+1</f>
        <v>2</v>
      </c>
      <c r="B29" s="28" t="s">
        <v>105</v>
      </c>
      <c r="C29" s="27" t="s">
        <v>6</v>
      </c>
      <c r="D29" s="49" t="s">
        <v>123</v>
      </c>
      <c r="E29" s="48" t="s">
        <v>119</v>
      </c>
    </row>
    <row r="30" spans="1:5" s="18" customFormat="1" ht="29.25" customHeight="1" thickBot="1">
      <c r="A30" s="27">
        <f aca="true" t="shared" si="0" ref="A30:A39">A29+1</f>
        <v>3</v>
      </c>
      <c r="B30" s="28" t="s">
        <v>107</v>
      </c>
      <c r="C30" s="27" t="s">
        <v>6</v>
      </c>
      <c r="D30" s="49" t="s">
        <v>123</v>
      </c>
      <c r="E30" s="49" t="s">
        <v>120</v>
      </c>
    </row>
    <row r="31" spans="1:5" s="18" customFormat="1" ht="34.5" customHeight="1" thickBot="1">
      <c r="A31" s="27">
        <f t="shared" si="0"/>
        <v>4</v>
      </c>
      <c r="B31" s="28" t="s">
        <v>108</v>
      </c>
      <c r="C31" s="27" t="s">
        <v>6</v>
      </c>
      <c r="D31" s="49" t="s">
        <v>124</v>
      </c>
      <c r="E31" s="49" t="s">
        <v>120</v>
      </c>
    </row>
    <row r="32" spans="1:5" s="18" customFormat="1" ht="66.75" customHeight="1" thickBot="1">
      <c r="A32" s="27">
        <f t="shared" si="0"/>
        <v>5</v>
      </c>
      <c r="B32" s="28" t="s">
        <v>117</v>
      </c>
      <c r="C32" s="27" t="s">
        <v>6</v>
      </c>
      <c r="D32" s="49" t="s">
        <v>123</v>
      </c>
      <c r="E32" s="49" t="s">
        <v>120</v>
      </c>
    </row>
    <row r="33" spans="1:5" s="18" customFormat="1" ht="33.75" customHeight="1" thickBot="1">
      <c r="A33" s="27">
        <v>6</v>
      </c>
      <c r="B33" s="28" t="s">
        <v>110</v>
      </c>
      <c r="C33" s="27" t="s">
        <v>6</v>
      </c>
      <c r="D33" s="49" t="s">
        <v>126</v>
      </c>
      <c r="E33" s="49" t="s">
        <v>120</v>
      </c>
    </row>
    <row r="34" spans="1:5" s="18" customFormat="1" ht="79.5" customHeight="1" thickBot="1">
      <c r="A34" s="27">
        <f t="shared" si="0"/>
        <v>7</v>
      </c>
      <c r="B34" s="28" t="s">
        <v>111</v>
      </c>
      <c r="C34" s="27" t="s">
        <v>6</v>
      </c>
      <c r="D34" s="49" t="s">
        <v>123</v>
      </c>
      <c r="E34" s="49" t="s">
        <v>120</v>
      </c>
    </row>
    <row r="35" spans="1:5" s="18" customFormat="1" ht="29.25" customHeight="1" thickBot="1">
      <c r="A35" s="27">
        <f t="shared" si="0"/>
        <v>8</v>
      </c>
      <c r="B35" s="28" t="s">
        <v>112</v>
      </c>
      <c r="C35" s="27" t="s">
        <v>6</v>
      </c>
      <c r="D35" s="49" t="s">
        <v>123</v>
      </c>
      <c r="E35" s="27" t="s">
        <v>118</v>
      </c>
    </row>
    <row r="36" spans="1:5" s="18" customFormat="1" ht="29.25" customHeight="1" thickBot="1">
      <c r="A36" s="27">
        <f t="shared" si="0"/>
        <v>9</v>
      </c>
      <c r="B36" s="28" t="s">
        <v>113</v>
      </c>
      <c r="C36" s="27" t="s">
        <v>6</v>
      </c>
      <c r="D36" s="49" t="s">
        <v>123</v>
      </c>
      <c r="E36" s="27" t="s">
        <v>120</v>
      </c>
    </row>
    <row r="37" spans="1:5" s="18" customFormat="1" ht="29.25" customHeight="1" thickBot="1">
      <c r="A37" s="27">
        <f t="shared" si="0"/>
        <v>10</v>
      </c>
      <c r="B37" s="28" t="s">
        <v>114</v>
      </c>
      <c r="C37" s="27" t="s">
        <v>6</v>
      </c>
      <c r="D37" s="49" t="s">
        <v>123</v>
      </c>
      <c r="E37" s="27" t="s">
        <v>120</v>
      </c>
    </row>
    <row r="38" spans="1:5" s="18" customFormat="1" ht="29.25" customHeight="1" thickBot="1">
      <c r="A38" s="27">
        <f t="shared" si="0"/>
        <v>11</v>
      </c>
      <c r="B38" s="28" t="s">
        <v>115</v>
      </c>
      <c r="C38" s="27" t="s">
        <v>6</v>
      </c>
      <c r="D38" s="49" t="s">
        <v>123</v>
      </c>
      <c r="E38" s="27" t="s">
        <v>120</v>
      </c>
    </row>
    <row r="39" spans="1:5" s="18" customFormat="1" ht="32.25" customHeight="1" thickBot="1">
      <c r="A39" s="27">
        <f t="shared" si="0"/>
        <v>12</v>
      </c>
      <c r="B39" s="29" t="s">
        <v>116</v>
      </c>
      <c r="C39" s="27" t="s">
        <v>6</v>
      </c>
      <c r="D39" s="49" t="s">
        <v>127</v>
      </c>
      <c r="E39" s="27" t="s">
        <v>122</v>
      </c>
    </row>
    <row r="40" spans="1:4" s="58" customFormat="1" ht="38.25" customHeight="1" thickBot="1">
      <c r="A40" s="76" t="s">
        <v>62</v>
      </c>
      <c r="B40" s="77"/>
      <c r="C40" s="77"/>
      <c r="D40" s="78"/>
    </row>
    <row r="41" spans="1:4" s="58" customFormat="1" ht="36" customHeight="1" thickBot="1">
      <c r="A41" s="61" t="s">
        <v>26</v>
      </c>
      <c r="B41" s="62" t="s">
        <v>63</v>
      </c>
      <c r="C41" s="61" t="s">
        <v>25</v>
      </c>
      <c r="D41" s="33">
        <v>0</v>
      </c>
    </row>
    <row r="42" spans="1:4" s="58" customFormat="1" ht="33" customHeight="1" thickBot="1">
      <c r="A42" s="61" t="s">
        <v>27</v>
      </c>
      <c r="B42" s="62" t="s">
        <v>64</v>
      </c>
      <c r="C42" s="61" t="s">
        <v>25</v>
      </c>
      <c r="D42" s="33">
        <v>0</v>
      </c>
    </row>
    <row r="43" spans="1:4" s="58" customFormat="1" ht="31.5" customHeight="1" thickBot="1">
      <c r="A43" s="61" t="s">
        <v>28</v>
      </c>
      <c r="B43" s="62" t="s">
        <v>65</v>
      </c>
      <c r="C43" s="61" t="s">
        <v>25</v>
      </c>
      <c r="D43" s="33">
        <v>0</v>
      </c>
    </row>
    <row r="44" spans="1:4" s="58" customFormat="1" ht="30.75" customHeight="1" thickBot="1">
      <c r="A44" s="61" t="s">
        <v>29</v>
      </c>
      <c r="B44" s="62" t="s">
        <v>66</v>
      </c>
      <c r="C44" s="61" t="s">
        <v>35</v>
      </c>
      <c r="D44" s="33">
        <v>0</v>
      </c>
    </row>
    <row r="45" spans="1:4" s="58" customFormat="1" ht="25.5" customHeight="1" thickBot="1">
      <c r="A45" s="76" t="s">
        <v>67</v>
      </c>
      <c r="B45" s="77"/>
      <c r="C45" s="77"/>
      <c r="D45" s="78"/>
    </row>
    <row r="46" spans="1:4" s="58" customFormat="1" ht="40.5" customHeight="1" thickBot="1">
      <c r="A46" s="61" t="s">
        <v>30</v>
      </c>
      <c r="B46" s="62" t="s">
        <v>68</v>
      </c>
      <c r="C46" s="61" t="s">
        <v>35</v>
      </c>
      <c r="D46" s="57">
        <f>SUM(D47:D48)</f>
        <v>8545.58</v>
      </c>
    </row>
    <row r="47" spans="1:4" s="58" customFormat="1" ht="25.5" customHeight="1" thickBot="1">
      <c r="A47" s="61" t="s">
        <v>36</v>
      </c>
      <c r="B47" s="62" t="s">
        <v>46</v>
      </c>
      <c r="C47" s="61" t="s">
        <v>35</v>
      </c>
      <c r="D47" s="57">
        <v>0</v>
      </c>
    </row>
    <row r="48" spans="1:4" s="58" customFormat="1" ht="32.25" customHeight="1" thickBot="1">
      <c r="A48" s="61" t="s">
        <v>37</v>
      </c>
      <c r="B48" s="62" t="s">
        <v>47</v>
      </c>
      <c r="C48" s="61" t="s">
        <v>35</v>
      </c>
      <c r="D48" s="57">
        <v>8545.58</v>
      </c>
    </row>
    <row r="49" spans="1:4" s="58" customFormat="1" ht="41.25" customHeight="1" thickBot="1">
      <c r="A49" s="61" t="s">
        <v>38</v>
      </c>
      <c r="B49" s="62" t="s">
        <v>69</v>
      </c>
      <c r="C49" s="61" t="s">
        <v>35</v>
      </c>
      <c r="D49" s="57">
        <f>SUM(D50:D51)</f>
        <v>5.33</v>
      </c>
    </row>
    <row r="50" spans="1:4" s="58" customFormat="1" ht="27.75" customHeight="1" thickBot="1">
      <c r="A50" s="61" t="s">
        <v>70</v>
      </c>
      <c r="B50" s="62" t="s">
        <v>46</v>
      </c>
      <c r="C50" s="61" t="s">
        <v>35</v>
      </c>
      <c r="D50" s="57">
        <v>0</v>
      </c>
    </row>
    <row r="51" spans="1:4" s="58" customFormat="1" ht="26.25" customHeight="1" thickBot="1">
      <c r="A51" s="61" t="s">
        <v>71</v>
      </c>
      <c r="B51" s="62" t="s">
        <v>47</v>
      </c>
      <c r="C51" s="61" t="s">
        <v>35</v>
      </c>
      <c r="D51" s="57">
        <v>5.33</v>
      </c>
    </row>
    <row r="52" spans="1:9" s="58" customFormat="1" ht="24" customHeight="1" thickBot="1">
      <c r="A52" s="88" t="s">
        <v>72</v>
      </c>
      <c r="B52" s="88"/>
      <c r="C52" s="88"/>
      <c r="D52" s="88"/>
      <c r="E52" s="88"/>
      <c r="F52" s="88"/>
      <c r="G52" s="88"/>
      <c r="H52" s="88"/>
      <c r="I52" s="88"/>
    </row>
    <row r="53" spans="1:9" s="58" customFormat="1" ht="34.5" customHeight="1" thickBot="1">
      <c r="A53" s="61" t="s">
        <v>73</v>
      </c>
      <c r="B53" s="62" t="s">
        <v>42</v>
      </c>
      <c r="C53" s="61" t="s">
        <v>6</v>
      </c>
      <c r="D53" s="33" t="s">
        <v>136</v>
      </c>
      <c r="E53" s="37" t="s">
        <v>129</v>
      </c>
      <c r="F53" s="37" t="s">
        <v>130</v>
      </c>
      <c r="G53" s="48" t="s">
        <v>131</v>
      </c>
      <c r="H53" s="49" t="s">
        <v>132</v>
      </c>
      <c r="I53" s="48" t="s">
        <v>133</v>
      </c>
    </row>
    <row r="54" spans="1:9" s="58" customFormat="1" ht="27.75" customHeight="1" thickBot="1">
      <c r="A54" s="61" t="s">
        <v>74</v>
      </c>
      <c r="B54" s="62" t="s">
        <v>39</v>
      </c>
      <c r="C54" s="61" t="s">
        <v>6</v>
      </c>
      <c r="D54" s="33" t="s">
        <v>128</v>
      </c>
      <c r="E54" s="37" t="s">
        <v>128</v>
      </c>
      <c r="F54" s="37" t="s">
        <v>128</v>
      </c>
      <c r="G54" s="37" t="s">
        <v>128</v>
      </c>
      <c r="H54" s="37" t="s">
        <v>135</v>
      </c>
      <c r="I54" s="37" t="s">
        <v>134</v>
      </c>
    </row>
    <row r="55" spans="1:9" s="58" customFormat="1" ht="33" customHeight="1" thickBot="1">
      <c r="A55" s="61" t="s">
        <v>75</v>
      </c>
      <c r="B55" s="62" t="s">
        <v>76</v>
      </c>
      <c r="C55" s="34" t="s">
        <v>77</v>
      </c>
      <c r="D55" s="45">
        <f aca="true" t="shared" si="1" ref="D55:I55">D56/6.679</f>
        <v>3254.581524180266</v>
      </c>
      <c r="E55" s="46">
        <f t="shared" si="1"/>
        <v>0</v>
      </c>
      <c r="F55" s="46">
        <f t="shared" si="1"/>
        <v>0</v>
      </c>
      <c r="G55" s="46">
        <f t="shared" si="1"/>
        <v>0</v>
      </c>
      <c r="H55" s="46">
        <f t="shared" si="1"/>
        <v>0</v>
      </c>
      <c r="I55" s="46">
        <f t="shared" si="1"/>
        <v>0</v>
      </c>
    </row>
    <row r="56" spans="1:9" s="58" customFormat="1" ht="34.5" customHeight="1" thickBot="1">
      <c r="A56" s="61" t="s">
        <v>78</v>
      </c>
      <c r="B56" s="62" t="s">
        <v>79</v>
      </c>
      <c r="C56" s="61" t="s">
        <v>35</v>
      </c>
      <c r="D56" s="57">
        <v>21737.35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</row>
    <row r="57" spans="1:9" s="58" customFormat="1" ht="28.5" customHeight="1" thickBot="1">
      <c r="A57" s="61" t="s">
        <v>80</v>
      </c>
      <c r="B57" s="62" t="s">
        <v>81</v>
      </c>
      <c r="C57" s="61" t="s">
        <v>35</v>
      </c>
      <c r="D57" s="57">
        <v>19286.3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</row>
    <row r="58" spans="1:9" s="58" customFormat="1" ht="28.5" customHeight="1" thickBot="1">
      <c r="A58" s="61" t="s">
        <v>82</v>
      </c>
      <c r="B58" s="62" t="s">
        <v>83</v>
      </c>
      <c r="C58" s="61" t="s">
        <v>35</v>
      </c>
      <c r="D58" s="57">
        <f aca="true" t="shared" si="2" ref="D58:I58">D56-D57</f>
        <v>2451.0499999999993</v>
      </c>
      <c r="E58" s="46">
        <f t="shared" si="2"/>
        <v>0</v>
      </c>
      <c r="F58" s="46">
        <f t="shared" si="2"/>
        <v>0</v>
      </c>
      <c r="G58" s="46">
        <f t="shared" si="2"/>
        <v>0</v>
      </c>
      <c r="H58" s="46">
        <f t="shared" si="2"/>
        <v>0</v>
      </c>
      <c r="I58" s="46">
        <f t="shared" si="2"/>
        <v>0</v>
      </c>
    </row>
    <row r="59" spans="1:9" s="58" customFormat="1" ht="32.25" thickBot="1">
      <c r="A59" s="61" t="s">
        <v>84</v>
      </c>
      <c r="B59" s="62" t="s">
        <v>85</v>
      </c>
      <c r="C59" s="61" t="s">
        <v>35</v>
      </c>
      <c r="D59" s="57">
        <f>D56</f>
        <v>21737.35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</row>
    <row r="60" spans="1:9" s="58" customFormat="1" ht="32.25" thickBot="1">
      <c r="A60" s="61" t="s">
        <v>86</v>
      </c>
      <c r="B60" s="62" t="s">
        <v>87</v>
      </c>
      <c r="C60" s="61" t="s">
        <v>35</v>
      </c>
      <c r="D60" s="57">
        <f aca="true" t="shared" si="3" ref="D60:I60">D59</f>
        <v>21737.35</v>
      </c>
      <c r="E60" s="46">
        <f t="shared" si="3"/>
        <v>0</v>
      </c>
      <c r="F60" s="46">
        <f t="shared" si="3"/>
        <v>0</v>
      </c>
      <c r="G60" s="46">
        <f t="shared" si="3"/>
        <v>0</v>
      </c>
      <c r="H60" s="46">
        <f t="shared" si="3"/>
        <v>0</v>
      </c>
      <c r="I60" s="46">
        <f t="shared" si="3"/>
        <v>0</v>
      </c>
    </row>
    <row r="61" spans="1:9" s="58" customFormat="1" ht="32.25" thickBot="1">
      <c r="A61" s="61" t="s">
        <v>88</v>
      </c>
      <c r="B61" s="62" t="s">
        <v>89</v>
      </c>
      <c r="C61" s="61" t="s">
        <v>35</v>
      </c>
      <c r="D61" s="57">
        <f aca="true" t="shared" si="4" ref="D61:I61">D59-D60</f>
        <v>0</v>
      </c>
      <c r="E61" s="46">
        <f t="shared" si="4"/>
        <v>0</v>
      </c>
      <c r="F61" s="46">
        <f t="shared" si="4"/>
        <v>0</v>
      </c>
      <c r="G61" s="46">
        <f t="shared" si="4"/>
        <v>0</v>
      </c>
      <c r="H61" s="46">
        <f t="shared" si="4"/>
        <v>0</v>
      </c>
      <c r="I61" s="46">
        <f t="shared" si="4"/>
        <v>0</v>
      </c>
    </row>
    <row r="62" spans="1:9" s="58" customFormat="1" ht="45" customHeight="1" thickBot="1">
      <c r="A62" s="61" t="s">
        <v>90</v>
      </c>
      <c r="B62" s="62" t="s">
        <v>91</v>
      </c>
      <c r="C62" s="61" t="s">
        <v>35</v>
      </c>
      <c r="D62" s="33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</row>
    <row r="63" spans="1:4" s="58" customFormat="1" ht="38.25" customHeight="1" thickBot="1">
      <c r="A63" s="76" t="s">
        <v>92</v>
      </c>
      <c r="B63" s="77"/>
      <c r="C63" s="77"/>
      <c r="D63" s="78"/>
    </row>
    <row r="64" spans="1:4" s="58" customFormat="1" ht="26.25" customHeight="1" thickBot="1">
      <c r="A64" s="61" t="s">
        <v>93</v>
      </c>
      <c r="B64" s="62" t="s">
        <v>63</v>
      </c>
      <c r="C64" s="61" t="s">
        <v>25</v>
      </c>
      <c r="D64" s="33">
        <v>0</v>
      </c>
    </row>
    <row r="65" spans="1:4" s="58" customFormat="1" ht="26.25" customHeight="1" thickBot="1">
      <c r="A65" s="61" t="s">
        <v>94</v>
      </c>
      <c r="B65" s="62" t="s">
        <v>64</v>
      </c>
      <c r="C65" s="61" t="s">
        <v>25</v>
      </c>
      <c r="D65" s="33">
        <v>0</v>
      </c>
    </row>
    <row r="66" spans="1:4" s="58" customFormat="1" ht="33" customHeight="1" thickBot="1">
      <c r="A66" s="61" t="s">
        <v>95</v>
      </c>
      <c r="B66" s="62" t="s">
        <v>65</v>
      </c>
      <c r="C66" s="61" t="s">
        <v>6</v>
      </c>
      <c r="D66" s="33">
        <v>0</v>
      </c>
    </row>
    <row r="67" spans="1:4" s="58" customFormat="1" ht="27.75" customHeight="1" thickBot="1">
      <c r="A67" s="61" t="s">
        <v>96</v>
      </c>
      <c r="B67" s="62" t="s">
        <v>66</v>
      </c>
      <c r="C67" s="61" t="s">
        <v>35</v>
      </c>
      <c r="D67" s="33">
        <v>0</v>
      </c>
    </row>
    <row r="68" spans="1:4" s="58" customFormat="1" ht="38.25" customHeight="1" thickBot="1">
      <c r="A68" s="76" t="s">
        <v>97</v>
      </c>
      <c r="B68" s="77"/>
      <c r="C68" s="77"/>
      <c r="D68" s="78"/>
    </row>
    <row r="69" spans="1:4" s="58" customFormat="1" ht="33" customHeight="1" thickBot="1">
      <c r="A69" s="61" t="s">
        <v>98</v>
      </c>
      <c r="B69" s="62" t="s">
        <v>99</v>
      </c>
      <c r="C69" s="61" t="s">
        <v>25</v>
      </c>
      <c r="D69" s="33">
        <v>2</v>
      </c>
    </row>
    <row r="70" spans="1:4" s="58" customFormat="1" ht="27" customHeight="1" thickBot="1">
      <c r="A70" s="61" t="s">
        <v>100</v>
      </c>
      <c r="B70" s="62" t="s">
        <v>101</v>
      </c>
      <c r="C70" s="61" t="s">
        <v>25</v>
      </c>
      <c r="D70" s="33">
        <v>0</v>
      </c>
    </row>
    <row r="71" spans="1:4" s="58" customFormat="1" ht="45" customHeight="1" thickBot="1">
      <c r="A71" s="35" t="s">
        <v>102</v>
      </c>
      <c r="B71" s="36" t="s">
        <v>103</v>
      </c>
      <c r="C71" s="35" t="s">
        <v>35</v>
      </c>
      <c r="D71" s="37">
        <v>0</v>
      </c>
    </row>
  </sheetData>
  <sheetProtection/>
  <mergeCells count="15">
    <mergeCell ref="A1:D1"/>
    <mergeCell ref="B2:B3"/>
    <mergeCell ref="C2:C3"/>
    <mergeCell ref="D2:D3"/>
    <mergeCell ref="A7:D7"/>
    <mergeCell ref="A22:A23"/>
    <mergeCell ref="B22:B23"/>
    <mergeCell ref="C22:C23"/>
    <mergeCell ref="D22:D23"/>
    <mergeCell ref="A40:D40"/>
    <mergeCell ref="A45:D45"/>
    <mergeCell ref="A26:E26"/>
    <mergeCell ref="A52:I52"/>
    <mergeCell ref="A63:D63"/>
    <mergeCell ref="A68:D6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6.57421875" style="58" customWidth="1"/>
    <col min="2" max="2" width="49.28125" style="9" customWidth="1"/>
    <col min="3" max="3" width="9.7109375" style="9" customWidth="1"/>
    <col min="4" max="4" width="46.8515625" style="9" customWidth="1"/>
    <col min="5" max="5" width="19.00390625" style="9" customWidth="1"/>
    <col min="6" max="9" width="17.00390625" style="9" customWidth="1"/>
    <col min="10" max="16384" width="9.140625" style="9" customWidth="1"/>
  </cols>
  <sheetData>
    <row r="1" spans="1:4" s="58" customFormat="1" ht="46.5" customHeight="1" thickBot="1">
      <c r="A1" s="101" t="s">
        <v>43</v>
      </c>
      <c r="B1" s="101"/>
      <c r="C1" s="101"/>
      <c r="D1" s="101"/>
    </row>
    <row r="2" spans="1:4" s="58" customFormat="1" ht="13.5" customHeight="1">
      <c r="A2" s="59" t="s">
        <v>0</v>
      </c>
      <c r="B2" s="74" t="s">
        <v>2</v>
      </c>
      <c r="C2" s="74" t="s">
        <v>31</v>
      </c>
      <c r="D2" s="74" t="s">
        <v>32</v>
      </c>
    </row>
    <row r="3" spans="1:4" s="58" customFormat="1" ht="16.5" thickBot="1">
      <c r="A3" s="60" t="s">
        <v>1</v>
      </c>
      <c r="B3" s="75"/>
      <c r="C3" s="75"/>
      <c r="D3" s="75"/>
    </row>
    <row r="4" spans="1:4" s="58" customFormat="1" ht="29.25" customHeight="1" thickBot="1">
      <c r="A4" s="61" t="s">
        <v>3</v>
      </c>
      <c r="B4" s="62" t="s">
        <v>4</v>
      </c>
      <c r="C4" s="61" t="s">
        <v>6</v>
      </c>
      <c r="D4" s="24">
        <v>42430</v>
      </c>
    </row>
    <row r="5" spans="1:4" s="58" customFormat="1" ht="26.25" customHeight="1" thickBot="1">
      <c r="A5" s="61" t="s">
        <v>5</v>
      </c>
      <c r="B5" s="62" t="s">
        <v>33</v>
      </c>
      <c r="C5" s="61" t="s">
        <v>6</v>
      </c>
      <c r="D5" s="24">
        <v>42005</v>
      </c>
    </row>
    <row r="6" spans="1:4" s="58" customFormat="1" ht="23.25" customHeight="1" thickBot="1">
      <c r="A6" s="61" t="s">
        <v>7</v>
      </c>
      <c r="B6" s="62" t="s">
        <v>34</v>
      </c>
      <c r="C6" s="61" t="s">
        <v>6</v>
      </c>
      <c r="D6" s="24">
        <v>42369</v>
      </c>
    </row>
    <row r="7" spans="1:4" s="58" customFormat="1" ht="38.25" customHeight="1" thickBot="1">
      <c r="A7" s="76" t="s">
        <v>44</v>
      </c>
      <c r="B7" s="77"/>
      <c r="C7" s="77"/>
      <c r="D7" s="78"/>
    </row>
    <row r="8" spans="1:4" s="58" customFormat="1" ht="42.75" customHeight="1" thickBot="1">
      <c r="A8" s="61" t="s">
        <v>8</v>
      </c>
      <c r="B8" s="62" t="s">
        <v>45</v>
      </c>
      <c r="C8" s="61" t="s">
        <v>35</v>
      </c>
      <c r="D8" s="57">
        <f>SUM(D9:D10)</f>
        <v>30866.33</v>
      </c>
    </row>
    <row r="9" spans="1:4" s="58" customFormat="1" ht="28.5" customHeight="1" thickBot="1">
      <c r="A9" s="61" t="s">
        <v>9</v>
      </c>
      <c r="B9" s="62" t="s">
        <v>46</v>
      </c>
      <c r="C9" s="61" t="s">
        <v>35</v>
      </c>
      <c r="D9" s="57">
        <v>0</v>
      </c>
    </row>
    <row r="10" spans="1:4" s="58" customFormat="1" ht="23.25" customHeight="1" thickBot="1">
      <c r="A10" s="61" t="s">
        <v>10</v>
      </c>
      <c r="B10" s="62" t="s">
        <v>47</v>
      </c>
      <c r="C10" s="61" t="s">
        <v>35</v>
      </c>
      <c r="D10" s="57">
        <v>30866.33</v>
      </c>
    </row>
    <row r="11" spans="1:4" s="58" customFormat="1" ht="42.75" customHeight="1" thickBot="1">
      <c r="A11" s="61" t="s">
        <v>11</v>
      </c>
      <c r="B11" s="62" t="s">
        <v>48</v>
      </c>
      <c r="C11" s="61" t="s">
        <v>35</v>
      </c>
      <c r="D11" s="57">
        <f>SUM(D12:D14)</f>
        <v>1174987.6099999999</v>
      </c>
    </row>
    <row r="12" spans="1:4" s="58" customFormat="1" ht="21" customHeight="1" thickBot="1">
      <c r="A12" s="61" t="s">
        <v>12</v>
      </c>
      <c r="B12" s="62" t="s">
        <v>49</v>
      </c>
      <c r="C12" s="61" t="s">
        <v>35</v>
      </c>
      <c r="D12" s="57">
        <v>682293.94</v>
      </c>
    </row>
    <row r="13" spans="1:4" s="58" customFormat="1" ht="29.25" customHeight="1" thickBot="1">
      <c r="A13" s="61" t="s">
        <v>13</v>
      </c>
      <c r="B13" s="62" t="s">
        <v>50</v>
      </c>
      <c r="C13" s="61" t="s">
        <v>35</v>
      </c>
      <c r="D13" s="57">
        <v>78777.58</v>
      </c>
    </row>
    <row r="14" spans="1:4" s="58" customFormat="1" ht="31.5" customHeight="1" thickBot="1">
      <c r="A14" s="61" t="s">
        <v>14</v>
      </c>
      <c r="B14" s="62" t="s">
        <v>51</v>
      </c>
      <c r="C14" s="61" t="s">
        <v>35</v>
      </c>
      <c r="D14" s="57">
        <v>413916.09</v>
      </c>
    </row>
    <row r="15" spans="1:4" s="58" customFormat="1" ht="36" customHeight="1" thickBot="1">
      <c r="A15" s="61" t="s">
        <v>15</v>
      </c>
      <c r="B15" s="62" t="s">
        <v>52</v>
      </c>
      <c r="C15" s="61" t="s">
        <v>35</v>
      </c>
      <c r="D15" s="57">
        <f>SUM(D16:D20)</f>
        <v>1165117.9</v>
      </c>
    </row>
    <row r="16" spans="1:4" s="58" customFormat="1" ht="33.75" customHeight="1" thickBot="1">
      <c r="A16" s="61" t="s">
        <v>16</v>
      </c>
      <c r="B16" s="62" t="s">
        <v>53</v>
      </c>
      <c r="C16" s="61" t="s">
        <v>35</v>
      </c>
      <c r="D16" s="57">
        <v>1165117.9</v>
      </c>
    </row>
    <row r="17" spans="1:4" s="58" customFormat="1" ht="31.5" customHeight="1" thickBot="1">
      <c r="A17" s="61" t="s">
        <v>17</v>
      </c>
      <c r="B17" s="62" t="s">
        <v>54</v>
      </c>
      <c r="C17" s="61" t="s">
        <v>35</v>
      </c>
      <c r="D17" s="57">
        <v>0</v>
      </c>
    </row>
    <row r="18" spans="1:4" s="58" customFormat="1" ht="16.5" thickBot="1">
      <c r="A18" s="61" t="s">
        <v>18</v>
      </c>
      <c r="B18" s="62" t="s">
        <v>55</v>
      </c>
      <c r="C18" s="61" t="s">
        <v>35</v>
      </c>
      <c r="D18" s="57">
        <v>0</v>
      </c>
    </row>
    <row r="19" spans="1:4" s="58" customFormat="1" ht="37.5" customHeight="1" thickBot="1">
      <c r="A19" s="61" t="s">
        <v>19</v>
      </c>
      <c r="B19" s="62" t="s">
        <v>56</v>
      </c>
      <c r="C19" s="61" t="s">
        <v>35</v>
      </c>
      <c r="D19" s="57">
        <v>0</v>
      </c>
    </row>
    <row r="20" spans="1:4" s="58" customFormat="1" ht="33.75" customHeight="1" thickBot="1">
      <c r="A20" s="61" t="s">
        <v>20</v>
      </c>
      <c r="B20" s="62" t="s">
        <v>57</v>
      </c>
      <c r="C20" s="61" t="s">
        <v>35</v>
      </c>
      <c r="D20" s="57">
        <v>0</v>
      </c>
    </row>
    <row r="21" spans="1:4" s="58" customFormat="1" ht="35.25" customHeight="1" thickBot="1">
      <c r="A21" s="61" t="s">
        <v>21</v>
      </c>
      <c r="B21" s="62" t="s">
        <v>58</v>
      </c>
      <c r="C21" s="61" t="s">
        <v>35</v>
      </c>
      <c r="D21" s="57">
        <f>D15-D10+D9</f>
        <v>1134251.5699999998</v>
      </c>
    </row>
    <row r="22" spans="1:4" s="58" customFormat="1" ht="21" customHeight="1">
      <c r="A22" s="79" t="s">
        <v>22</v>
      </c>
      <c r="B22" s="81" t="s">
        <v>59</v>
      </c>
      <c r="C22" s="79" t="s">
        <v>35</v>
      </c>
      <c r="D22" s="83">
        <f>SUM(D24:D25)</f>
        <v>40736.04</v>
      </c>
    </row>
    <row r="23" spans="1:4" s="58" customFormat="1" ht="16.5" thickBot="1">
      <c r="A23" s="80"/>
      <c r="B23" s="82"/>
      <c r="C23" s="80"/>
      <c r="D23" s="84"/>
    </row>
    <row r="24" spans="1:4" s="58" customFormat="1" ht="23.25" customHeight="1" thickBot="1">
      <c r="A24" s="61" t="s">
        <v>23</v>
      </c>
      <c r="B24" s="62" t="s">
        <v>46</v>
      </c>
      <c r="C24" s="61" t="s">
        <v>35</v>
      </c>
      <c r="D24" s="57">
        <v>0</v>
      </c>
    </row>
    <row r="25" spans="1:4" s="58" customFormat="1" ht="31.5" customHeight="1" thickBot="1">
      <c r="A25" s="61" t="s">
        <v>24</v>
      </c>
      <c r="B25" s="62" t="s">
        <v>47</v>
      </c>
      <c r="C25" s="61" t="s">
        <v>35</v>
      </c>
      <c r="D25" s="57">
        <v>40736.04</v>
      </c>
    </row>
    <row r="26" spans="1:5" s="58" customFormat="1" ht="40.5" customHeight="1" thickBot="1">
      <c r="A26" s="85" t="s">
        <v>60</v>
      </c>
      <c r="B26" s="86"/>
      <c r="C26" s="86"/>
      <c r="D26" s="86"/>
      <c r="E26" s="87"/>
    </row>
    <row r="27" spans="1:5" s="58" customFormat="1" ht="36" customHeight="1" thickBot="1">
      <c r="A27" s="41" t="s">
        <v>104</v>
      </c>
      <c r="B27" s="41" t="s">
        <v>40</v>
      </c>
      <c r="C27" s="41" t="s">
        <v>6</v>
      </c>
      <c r="D27" s="42" t="s">
        <v>41</v>
      </c>
      <c r="E27" s="41" t="s">
        <v>61</v>
      </c>
    </row>
    <row r="28" spans="1:5" s="18" customFormat="1" ht="33" customHeight="1" thickBot="1">
      <c r="A28" s="27">
        <v>1</v>
      </c>
      <c r="B28" s="28" t="s">
        <v>106</v>
      </c>
      <c r="C28" s="27" t="s">
        <v>6</v>
      </c>
      <c r="D28" s="49" t="s">
        <v>123</v>
      </c>
      <c r="E28" s="48" t="s">
        <v>118</v>
      </c>
    </row>
    <row r="29" spans="1:5" s="18" customFormat="1" ht="29.25" customHeight="1" thickBot="1">
      <c r="A29" s="27">
        <f>A28+1</f>
        <v>2</v>
      </c>
      <c r="B29" s="28" t="s">
        <v>105</v>
      </c>
      <c r="C29" s="27" t="s">
        <v>6</v>
      </c>
      <c r="D29" s="49" t="s">
        <v>123</v>
      </c>
      <c r="E29" s="48" t="s">
        <v>119</v>
      </c>
    </row>
    <row r="30" spans="1:5" s="18" customFormat="1" ht="29.25" customHeight="1" thickBot="1">
      <c r="A30" s="27">
        <f aca="true" t="shared" si="0" ref="A30:A39">A29+1</f>
        <v>3</v>
      </c>
      <c r="B30" s="28" t="s">
        <v>107</v>
      </c>
      <c r="C30" s="27" t="s">
        <v>6</v>
      </c>
      <c r="D30" s="49" t="s">
        <v>123</v>
      </c>
      <c r="E30" s="49" t="s">
        <v>120</v>
      </c>
    </row>
    <row r="31" spans="1:5" s="18" customFormat="1" ht="66.75" customHeight="1" thickBot="1">
      <c r="A31" s="27">
        <f t="shared" si="0"/>
        <v>4</v>
      </c>
      <c r="B31" s="28" t="s">
        <v>117</v>
      </c>
      <c r="C31" s="27" t="s">
        <v>6</v>
      </c>
      <c r="D31" s="49" t="s">
        <v>123</v>
      </c>
      <c r="E31" s="49" t="s">
        <v>120</v>
      </c>
    </row>
    <row r="32" spans="1:5" s="18" customFormat="1" ht="33.75" customHeight="1" thickBot="1">
      <c r="A32" s="27">
        <f t="shared" si="0"/>
        <v>5</v>
      </c>
      <c r="B32" s="28" t="s">
        <v>110</v>
      </c>
      <c r="C32" s="27" t="s">
        <v>6</v>
      </c>
      <c r="D32" s="49" t="s">
        <v>126</v>
      </c>
      <c r="E32" s="49" t="s">
        <v>120</v>
      </c>
    </row>
    <row r="33" spans="1:5" s="18" customFormat="1" ht="79.5" customHeight="1" thickBot="1">
      <c r="A33" s="27">
        <f t="shared" si="0"/>
        <v>6</v>
      </c>
      <c r="B33" s="28" t="s">
        <v>111</v>
      </c>
      <c r="C33" s="27" t="s">
        <v>6</v>
      </c>
      <c r="D33" s="49" t="s">
        <v>123</v>
      </c>
      <c r="E33" s="49" t="s">
        <v>120</v>
      </c>
    </row>
    <row r="34" spans="1:5" s="18" customFormat="1" ht="29.25" customHeight="1" thickBot="1">
      <c r="A34" s="27">
        <f t="shared" si="0"/>
        <v>7</v>
      </c>
      <c r="B34" s="28" t="s">
        <v>112</v>
      </c>
      <c r="C34" s="27" t="s">
        <v>6</v>
      </c>
      <c r="D34" s="49" t="s">
        <v>123</v>
      </c>
      <c r="E34" s="27" t="s">
        <v>118</v>
      </c>
    </row>
    <row r="35" spans="1:5" s="18" customFormat="1" ht="29.25" customHeight="1" thickBot="1">
      <c r="A35" s="27">
        <f t="shared" si="0"/>
        <v>8</v>
      </c>
      <c r="B35" s="28" t="s">
        <v>113</v>
      </c>
      <c r="C35" s="27" t="s">
        <v>6</v>
      </c>
      <c r="D35" s="49" t="s">
        <v>123</v>
      </c>
      <c r="E35" s="27" t="s">
        <v>120</v>
      </c>
    </row>
    <row r="36" spans="1:5" s="18" customFormat="1" ht="29.25" customHeight="1" thickBot="1">
      <c r="A36" s="27">
        <f t="shared" si="0"/>
        <v>9</v>
      </c>
      <c r="B36" s="28" t="s">
        <v>114</v>
      </c>
      <c r="C36" s="27" t="s">
        <v>6</v>
      </c>
      <c r="D36" s="49" t="s">
        <v>123</v>
      </c>
      <c r="E36" s="27" t="s">
        <v>120</v>
      </c>
    </row>
    <row r="37" spans="1:5" s="18" customFormat="1" ht="29.25" customHeight="1" thickBot="1">
      <c r="A37" s="27">
        <f t="shared" si="0"/>
        <v>10</v>
      </c>
      <c r="B37" s="28" t="s">
        <v>115</v>
      </c>
      <c r="C37" s="27" t="s">
        <v>6</v>
      </c>
      <c r="D37" s="49" t="s">
        <v>123</v>
      </c>
      <c r="E37" s="27" t="s">
        <v>120</v>
      </c>
    </row>
    <row r="38" spans="1:5" s="18" customFormat="1" ht="32.25" customHeight="1" thickBot="1">
      <c r="A38" s="27">
        <f t="shared" si="0"/>
        <v>11</v>
      </c>
      <c r="B38" s="29" t="s">
        <v>116</v>
      </c>
      <c r="C38" s="27" t="s">
        <v>6</v>
      </c>
      <c r="D38" s="49" t="s">
        <v>127</v>
      </c>
      <c r="E38" s="27" t="s">
        <v>122</v>
      </c>
    </row>
    <row r="39" spans="1:5" s="58" customFormat="1" ht="33" customHeight="1" thickBot="1">
      <c r="A39" s="27">
        <f t="shared" si="0"/>
        <v>12</v>
      </c>
      <c r="B39" s="29" t="s">
        <v>137</v>
      </c>
      <c r="C39" s="27"/>
      <c r="D39" s="63" t="s">
        <v>139</v>
      </c>
      <c r="E39" s="49" t="s">
        <v>118</v>
      </c>
    </row>
    <row r="40" spans="1:4" s="58" customFormat="1" ht="38.25" customHeight="1" thickBot="1">
      <c r="A40" s="76" t="s">
        <v>62</v>
      </c>
      <c r="B40" s="77"/>
      <c r="C40" s="77"/>
      <c r="D40" s="78"/>
    </row>
    <row r="41" spans="1:4" s="58" customFormat="1" ht="36" customHeight="1" thickBot="1">
      <c r="A41" s="61" t="s">
        <v>26</v>
      </c>
      <c r="B41" s="62" t="s">
        <v>63</v>
      </c>
      <c r="C41" s="61" t="s">
        <v>25</v>
      </c>
      <c r="D41" s="33">
        <v>0</v>
      </c>
    </row>
    <row r="42" spans="1:4" s="58" customFormat="1" ht="33" customHeight="1" thickBot="1">
      <c r="A42" s="61" t="s">
        <v>27</v>
      </c>
      <c r="B42" s="62" t="s">
        <v>64</v>
      </c>
      <c r="C42" s="61" t="s">
        <v>25</v>
      </c>
      <c r="D42" s="33">
        <v>0</v>
      </c>
    </row>
    <row r="43" spans="1:4" s="58" customFormat="1" ht="31.5" customHeight="1" thickBot="1">
      <c r="A43" s="61" t="s">
        <v>28</v>
      </c>
      <c r="B43" s="62" t="s">
        <v>65</v>
      </c>
      <c r="C43" s="61" t="s">
        <v>25</v>
      </c>
      <c r="D43" s="33">
        <v>0</v>
      </c>
    </row>
    <row r="44" spans="1:4" s="58" customFormat="1" ht="30.75" customHeight="1" thickBot="1">
      <c r="A44" s="61" t="s">
        <v>29</v>
      </c>
      <c r="B44" s="62" t="s">
        <v>66</v>
      </c>
      <c r="C44" s="61" t="s">
        <v>35</v>
      </c>
      <c r="D44" s="33">
        <v>0</v>
      </c>
    </row>
    <row r="45" spans="1:4" s="58" customFormat="1" ht="25.5" customHeight="1" thickBot="1">
      <c r="A45" s="76" t="s">
        <v>67</v>
      </c>
      <c r="B45" s="77"/>
      <c r="C45" s="77"/>
      <c r="D45" s="78"/>
    </row>
    <row r="46" spans="1:4" s="58" customFormat="1" ht="40.5" customHeight="1" thickBot="1">
      <c r="A46" s="61" t="s">
        <v>30</v>
      </c>
      <c r="B46" s="62" t="s">
        <v>68</v>
      </c>
      <c r="C46" s="61" t="s">
        <v>35</v>
      </c>
      <c r="D46" s="57">
        <f>SUM(D47:D48)</f>
        <v>53849.62</v>
      </c>
    </row>
    <row r="47" spans="1:4" s="58" customFormat="1" ht="25.5" customHeight="1" thickBot="1">
      <c r="A47" s="61" t="s">
        <v>36</v>
      </c>
      <c r="B47" s="62" t="s">
        <v>46</v>
      </c>
      <c r="C47" s="61" t="s">
        <v>35</v>
      </c>
      <c r="D47" s="57">
        <v>0</v>
      </c>
    </row>
    <row r="48" spans="1:4" s="58" customFormat="1" ht="32.25" customHeight="1" thickBot="1">
      <c r="A48" s="61" t="s">
        <v>37</v>
      </c>
      <c r="B48" s="62" t="s">
        <v>47</v>
      </c>
      <c r="C48" s="61" t="s">
        <v>35</v>
      </c>
      <c r="D48" s="57">
        <v>53849.62</v>
      </c>
    </row>
    <row r="49" spans="1:4" s="58" customFormat="1" ht="41.25" customHeight="1" thickBot="1">
      <c r="A49" s="61" t="s">
        <v>38</v>
      </c>
      <c r="B49" s="62" t="s">
        <v>69</v>
      </c>
      <c r="C49" s="61" t="s">
        <v>35</v>
      </c>
      <c r="D49" s="57">
        <f>SUM(D50:D51)</f>
        <v>19480.42</v>
      </c>
    </row>
    <row r="50" spans="1:4" s="58" customFormat="1" ht="27.75" customHeight="1" thickBot="1">
      <c r="A50" s="61" t="s">
        <v>70</v>
      </c>
      <c r="B50" s="62" t="s">
        <v>46</v>
      </c>
      <c r="C50" s="61" t="s">
        <v>35</v>
      </c>
      <c r="D50" s="57">
        <v>0</v>
      </c>
    </row>
    <row r="51" spans="1:4" s="58" customFormat="1" ht="26.25" customHeight="1" thickBot="1">
      <c r="A51" s="61" t="s">
        <v>71</v>
      </c>
      <c r="B51" s="62" t="s">
        <v>47</v>
      </c>
      <c r="C51" s="61" t="s">
        <v>35</v>
      </c>
      <c r="D51" s="57">
        <v>19480.42</v>
      </c>
    </row>
    <row r="52" spans="1:9" s="58" customFormat="1" ht="24" customHeight="1" thickBot="1">
      <c r="A52" s="88" t="s">
        <v>72</v>
      </c>
      <c r="B52" s="88"/>
      <c r="C52" s="88"/>
      <c r="D52" s="88"/>
      <c r="E52" s="88"/>
      <c r="F52" s="88"/>
      <c r="G52" s="88"/>
      <c r="H52" s="88"/>
      <c r="I52" s="88"/>
    </row>
    <row r="53" spans="1:9" s="58" customFormat="1" ht="34.5" customHeight="1" thickBot="1">
      <c r="A53" s="61" t="s">
        <v>73</v>
      </c>
      <c r="B53" s="62" t="s">
        <v>42</v>
      </c>
      <c r="C53" s="61" t="s">
        <v>6</v>
      </c>
      <c r="D53" s="33" t="s">
        <v>136</v>
      </c>
      <c r="E53" s="37" t="s">
        <v>129</v>
      </c>
      <c r="F53" s="37" t="s">
        <v>130</v>
      </c>
      <c r="G53" s="48" t="s">
        <v>131</v>
      </c>
      <c r="H53" s="49" t="s">
        <v>132</v>
      </c>
      <c r="I53" s="48" t="s">
        <v>133</v>
      </c>
    </row>
    <row r="54" spans="1:9" s="58" customFormat="1" ht="27.75" customHeight="1" thickBot="1">
      <c r="A54" s="61" t="s">
        <v>74</v>
      </c>
      <c r="B54" s="62" t="s">
        <v>39</v>
      </c>
      <c r="C54" s="61" t="s">
        <v>6</v>
      </c>
      <c r="D54" s="33" t="s">
        <v>128</v>
      </c>
      <c r="E54" s="37" t="s">
        <v>128</v>
      </c>
      <c r="F54" s="37" t="s">
        <v>128</v>
      </c>
      <c r="G54" s="37" t="s">
        <v>128</v>
      </c>
      <c r="H54" s="37" t="s">
        <v>135</v>
      </c>
      <c r="I54" s="37" t="s">
        <v>134</v>
      </c>
    </row>
    <row r="55" spans="1:9" s="58" customFormat="1" ht="33" customHeight="1" thickBot="1">
      <c r="A55" s="61" t="s">
        <v>75</v>
      </c>
      <c r="B55" s="62" t="s">
        <v>76</v>
      </c>
      <c r="C55" s="34" t="s">
        <v>77</v>
      </c>
      <c r="D55" s="45">
        <f aca="true" t="shared" si="1" ref="D55:I55">D56/6.679</f>
        <v>10470.886360233568</v>
      </c>
      <c r="E55" s="46">
        <f t="shared" si="1"/>
        <v>0</v>
      </c>
      <c r="F55" s="46">
        <f t="shared" si="1"/>
        <v>0</v>
      </c>
      <c r="G55" s="46">
        <f t="shared" si="1"/>
        <v>0</v>
      </c>
      <c r="H55" s="46">
        <f t="shared" si="1"/>
        <v>0</v>
      </c>
      <c r="I55" s="46">
        <f t="shared" si="1"/>
        <v>0</v>
      </c>
    </row>
    <row r="56" spans="1:9" s="58" customFormat="1" ht="34.5" customHeight="1" thickBot="1">
      <c r="A56" s="61" t="s">
        <v>78</v>
      </c>
      <c r="B56" s="62" t="s">
        <v>79</v>
      </c>
      <c r="C56" s="61" t="s">
        <v>35</v>
      </c>
      <c r="D56" s="57">
        <v>69935.05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</row>
    <row r="57" spans="1:9" s="58" customFormat="1" ht="28.5" customHeight="1" thickBot="1">
      <c r="A57" s="61" t="s">
        <v>80</v>
      </c>
      <c r="B57" s="62" t="s">
        <v>81</v>
      </c>
      <c r="C57" s="61" t="s">
        <v>35</v>
      </c>
      <c r="D57" s="57">
        <v>56906.15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</row>
    <row r="58" spans="1:9" s="58" customFormat="1" ht="28.5" customHeight="1" thickBot="1">
      <c r="A58" s="61" t="s">
        <v>82</v>
      </c>
      <c r="B58" s="62" t="s">
        <v>83</v>
      </c>
      <c r="C58" s="61" t="s">
        <v>35</v>
      </c>
      <c r="D58" s="57">
        <f aca="true" t="shared" si="2" ref="D58:I58">D56-D57</f>
        <v>13028.900000000001</v>
      </c>
      <c r="E58" s="46">
        <f t="shared" si="2"/>
        <v>0</v>
      </c>
      <c r="F58" s="46">
        <f t="shared" si="2"/>
        <v>0</v>
      </c>
      <c r="G58" s="46">
        <f t="shared" si="2"/>
        <v>0</v>
      </c>
      <c r="H58" s="46">
        <f t="shared" si="2"/>
        <v>0</v>
      </c>
      <c r="I58" s="46">
        <f t="shared" si="2"/>
        <v>0</v>
      </c>
    </row>
    <row r="59" spans="1:9" s="58" customFormat="1" ht="32.25" thickBot="1">
      <c r="A59" s="61" t="s">
        <v>84</v>
      </c>
      <c r="B59" s="62" t="s">
        <v>85</v>
      </c>
      <c r="C59" s="61" t="s">
        <v>35</v>
      </c>
      <c r="D59" s="57">
        <f>D56</f>
        <v>69935.05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</row>
    <row r="60" spans="1:9" s="58" customFormat="1" ht="32.25" thickBot="1">
      <c r="A60" s="61" t="s">
        <v>86</v>
      </c>
      <c r="B60" s="62" t="s">
        <v>87</v>
      </c>
      <c r="C60" s="61" t="s">
        <v>35</v>
      </c>
      <c r="D60" s="57">
        <f aca="true" t="shared" si="3" ref="D60:I60">D59</f>
        <v>69935.05</v>
      </c>
      <c r="E60" s="46">
        <f t="shared" si="3"/>
        <v>0</v>
      </c>
      <c r="F60" s="46">
        <f t="shared" si="3"/>
        <v>0</v>
      </c>
      <c r="G60" s="46">
        <f t="shared" si="3"/>
        <v>0</v>
      </c>
      <c r="H60" s="46">
        <f t="shared" si="3"/>
        <v>0</v>
      </c>
      <c r="I60" s="46">
        <f t="shared" si="3"/>
        <v>0</v>
      </c>
    </row>
    <row r="61" spans="1:9" s="58" customFormat="1" ht="32.25" thickBot="1">
      <c r="A61" s="61" t="s">
        <v>88</v>
      </c>
      <c r="B61" s="62" t="s">
        <v>89</v>
      </c>
      <c r="C61" s="61" t="s">
        <v>35</v>
      </c>
      <c r="D61" s="57">
        <f aca="true" t="shared" si="4" ref="D61:I61">D59-D60</f>
        <v>0</v>
      </c>
      <c r="E61" s="46">
        <f t="shared" si="4"/>
        <v>0</v>
      </c>
      <c r="F61" s="46">
        <f t="shared" si="4"/>
        <v>0</v>
      </c>
      <c r="G61" s="46">
        <f t="shared" si="4"/>
        <v>0</v>
      </c>
      <c r="H61" s="46">
        <f t="shared" si="4"/>
        <v>0</v>
      </c>
      <c r="I61" s="46">
        <f t="shared" si="4"/>
        <v>0</v>
      </c>
    </row>
    <row r="62" spans="1:9" s="58" customFormat="1" ht="45" customHeight="1" thickBot="1">
      <c r="A62" s="61" t="s">
        <v>90</v>
      </c>
      <c r="B62" s="62" t="s">
        <v>91</v>
      </c>
      <c r="C62" s="61" t="s">
        <v>35</v>
      </c>
      <c r="D62" s="33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</row>
    <row r="63" spans="1:4" s="58" customFormat="1" ht="38.25" customHeight="1" thickBot="1">
      <c r="A63" s="76" t="s">
        <v>92</v>
      </c>
      <c r="B63" s="77"/>
      <c r="C63" s="77"/>
      <c r="D63" s="78"/>
    </row>
    <row r="64" spans="1:4" s="58" customFormat="1" ht="26.25" customHeight="1" thickBot="1">
      <c r="A64" s="61" t="s">
        <v>93</v>
      </c>
      <c r="B64" s="62" t="s">
        <v>63</v>
      </c>
      <c r="C64" s="61" t="s">
        <v>25</v>
      </c>
      <c r="D64" s="33">
        <v>0</v>
      </c>
    </row>
    <row r="65" spans="1:4" s="58" customFormat="1" ht="26.25" customHeight="1" thickBot="1">
      <c r="A65" s="61" t="s">
        <v>94</v>
      </c>
      <c r="B65" s="62" t="s">
        <v>64</v>
      </c>
      <c r="C65" s="61" t="s">
        <v>25</v>
      </c>
      <c r="D65" s="33">
        <v>0</v>
      </c>
    </row>
    <row r="66" spans="1:4" s="58" customFormat="1" ht="33" customHeight="1" thickBot="1">
      <c r="A66" s="61" t="s">
        <v>95</v>
      </c>
      <c r="B66" s="62" t="s">
        <v>65</v>
      </c>
      <c r="C66" s="61" t="s">
        <v>6</v>
      </c>
      <c r="D66" s="33">
        <v>0</v>
      </c>
    </row>
    <row r="67" spans="1:4" s="58" customFormat="1" ht="27.75" customHeight="1" thickBot="1">
      <c r="A67" s="61" t="s">
        <v>96</v>
      </c>
      <c r="B67" s="62" t="s">
        <v>66</v>
      </c>
      <c r="C67" s="61" t="s">
        <v>35</v>
      </c>
      <c r="D67" s="33">
        <v>0</v>
      </c>
    </row>
    <row r="68" spans="1:4" s="58" customFormat="1" ht="38.25" customHeight="1" thickBot="1">
      <c r="A68" s="76" t="s">
        <v>97</v>
      </c>
      <c r="B68" s="77"/>
      <c r="C68" s="77"/>
      <c r="D68" s="78"/>
    </row>
    <row r="69" spans="1:4" s="58" customFormat="1" ht="33" customHeight="1" thickBot="1">
      <c r="A69" s="61" t="s">
        <v>98</v>
      </c>
      <c r="B69" s="62" t="s">
        <v>99</v>
      </c>
      <c r="C69" s="61" t="s">
        <v>25</v>
      </c>
      <c r="D69" s="33">
        <v>21</v>
      </c>
    </row>
    <row r="70" spans="1:4" s="58" customFormat="1" ht="27" customHeight="1" thickBot="1">
      <c r="A70" s="61" t="s">
        <v>100</v>
      </c>
      <c r="B70" s="62" t="s">
        <v>101</v>
      </c>
      <c r="C70" s="61" t="s">
        <v>25</v>
      </c>
      <c r="D70" s="33">
        <v>1</v>
      </c>
    </row>
    <row r="71" spans="1:4" s="58" customFormat="1" ht="45" customHeight="1" thickBot="1">
      <c r="A71" s="35" t="s">
        <v>102</v>
      </c>
      <c r="B71" s="36" t="s">
        <v>103</v>
      </c>
      <c r="C71" s="35" t="s">
        <v>35</v>
      </c>
      <c r="D71" s="37">
        <v>0</v>
      </c>
    </row>
  </sheetData>
  <sheetProtection/>
  <mergeCells count="15">
    <mergeCell ref="A1:D1"/>
    <mergeCell ref="B2:B3"/>
    <mergeCell ref="C2:C3"/>
    <mergeCell ref="D2:D3"/>
    <mergeCell ref="A7:D7"/>
    <mergeCell ref="A22:A23"/>
    <mergeCell ref="B22:B23"/>
    <mergeCell ref="C22:C23"/>
    <mergeCell ref="D22:D23"/>
    <mergeCell ref="A40:D40"/>
    <mergeCell ref="A45:D45"/>
    <mergeCell ref="A26:E26"/>
    <mergeCell ref="A52:I52"/>
    <mergeCell ref="A63:D63"/>
    <mergeCell ref="A68:D6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5">
      <selection activeCell="D72" sqref="D72"/>
    </sheetView>
  </sheetViews>
  <sheetFormatPr defaultColWidth="9.140625" defaultRowHeight="15"/>
  <cols>
    <col min="1" max="1" width="6.57421875" style="1" customWidth="1"/>
    <col min="2" max="2" width="49.28125" style="9" customWidth="1"/>
    <col min="3" max="3" width="9.7109375" style="9" customWidth="1"/>
    <col min="4" max="4" width="46.8515625" style="9" customWidth="1"/>
    <col min="5" max="5" width="18.7109375" style="9" customWidth="1"/>
    <col min="6" max="6" width="17.00390625" style="9" customWidth="1"/>
    <col min="7" max="7" width="16.57421875" style="9" customWidth="1"/>
    <col min="8" max="8" width="17.8515625" style="9" customWidth="1"/>
    <col min="9" max="9" width="14.28125" style="9" customWidth="1"/>
    <col min="10" max="10" width="17.8515625" style="9" customWidth="1"/>
    <col min="11" max="16384" width="9.140625" style="9" customWidth="1"/>
  </cols>
  <sheetData>
    <row r="1" spans="1:4" s="1" customFormat="1" ht="46.5" customHeight="1" thickBot="1">
      <c r="A1" s="98" t="s">
        <v>43</v>
      </c>
      <c r="B1" s="98"/>
      <c r="C1" s="98"/>
      <c r="D1" s="98"/>
    </row>
    <row r="2" spans="1:4" s="1" customFormat="1" ht="13.5" customHeight="1">
      <c r="A2" s="2" t="s">
        <v>0</v>
      </c>
      <c r="B2" s="99" t="s">
        <v>2</v>
      </c>
      <c r="C2" s="99" t="s">
        <v>31</v>
      </c>
      <c r="D2" s="99" t="s">
        <v>32</v>
      </c>
    </row>
    <row r="3" spans="1:4" s="1" customFormat="1" ht="16.5" thickBot="1">
      <c r="A3" s="3" t="s">
        <v>1</v>
      </c>
      <c r="B3" s="100"/>
      <c r="C3" s="100"/>
      <c r="D3" s="100"/>
    </row>
    <row r="4" spans="1:4" s="1" customFormat="1" ht="29.25" customHeight="1" thickBot="1">
      <c r="A4" s="4" t="s">
        <v>3</v>
      </c>
      <c r="B4" s="5" t="s">
        <v>4</v>
      </c>
      <c r="C4" s="4" t="s">
        <v>6</v>
      </c>
      <c r="D4" s="14">
        <v>42430</v>
      </c>
    </row>
    <row r="5" spans="1:4" s="1" customFormat="1" ht="26.25" customHeight="1" thickBot="1">
      <c r="A5" s="4" t="s">
        <v>5</v>
      </c>
      <c r="B5" s="5" t="s">
        <v>33</v>
      </c>
      <c r="C5" s="4" t="s">
        <v>6</v>
      </c>
      <c r="D5" s="14">
        <v>42005</v>
      </c>
    </row>
    <row r="6" spans="1:4" s="1" customFormat="1" ht="23.25" customHeight="1" thickBot="1">
      <c r="A6" s="4" t="s">
        <v>7</v>
      </c>
      <c r="B6" s="5" t="s">
        <v>34</v>
      </c>
      <c r="C6" s="4" t="s">
        <v>6</v>
      </c>
      <c r="D6" s="14">
        <v>42369</v>
      </c>
    </row>
    <row r="7" spans="1:4" s="1" customFormat="1" ht="38.25" customHeight="1" thickBot="1">
      <c r="A7" s="89" t="s">
        <v>44</v>
      </c>
      <c r="B7" s="90"/>
      <c r="C7" s="90"/>
      <c r="D7" s="91"/>
    </row>
    <row r="8" spans="1:4" s="1" customFormat="1" ht="42.75" customHeight="1" thickBot="1">
      <c r="A8" s="4" t="s">
        <v>8</v>
      </c>
      <c r="B8" s="5" t="s">
        <v>45</v>
      </c>
      <c r="C8" s="4" t="s">
        <v>35</v>
      </c>
      <c r="D8" s="16">
        <f>SUM(D9:D10)</f>
        <v>18933.25</v>
      </c>
    </row>
    <row r="9" spans="1:4" s="1" customFormat="1" ht="28.5" customHeight="1" thickBot="1">
      <c r="A9" s="4" t="s">
        <v>9</v>
      </c>
      <c r="B9" s="5" t="s">
        <v>46</v>
      </c>
      <c r="C9" s="4" t="s">
        <v>35</v>
      </c>
      <c r="D9" s="16">
        <v>0</v>
      </c>
    </row>
    <row r="10" spans="1:4" s="1" customFormat="1" ht="23.25" customHeight="1" thickBot="1">
      <c r="A10" s="4" t="s">
        <v>10</v>
      </c>
      <c r="B10" s="5" t="s">
        <v>47</v>
      </c>
      <c r="C10" s="4" t="s">
        <v>35</v>
      </c>
      <c r="D10" s="16">
        <v>18933.25</v>
      </c>
    </row>
    <row r="11" spans="1:4" s="1" customFormat="1" ht="42.75" customHeight="1" thickBot="1">
      <c r="A11" s="4" t="s">
        <v>11</v>
      </c>
      <c r="B11" s="5" t="s">
        <v>48</v>
      </c>
      <c r="C11" s="4" t="s">
        <v>35</v>
      </c>
      <c r="D11" s="16">
        <f>SUM(D12:D14)</f>
        <v>627312.77</v>
      </c>
    </row>
    <row r="12" spans="1:4" s="1" customFormat="1" ht="21" customHeight="1" thickBot="1">
      <c r="A12" s="4" t="s">
        <v>12</v>
      </c>
      <c r="B12" s="5" t="s">
        <v>49</v>
      </c>
      <c r="C12" s="4" t="s">
        <v>35</v>
      </c>
      <c r="D12" s="16">
        <v>361022.54</v>
      </c>
    </row>
    <row r="13" spans="1:4" s="1" customFormat="1" ht="29.25" customHeight="1" thickBot="1">
      <c r="A13" s="4" t="s">
        <v>13</v>
      </c>
      <c r="B13" s="5" t="s">
        <v>50</v>
      </c>
      <c r="C13" s="4" t="s">
        <v>35</v>
      </c>
      <c r="D13" s="16">
        <v>87223.05</v>
      </c>
    </row>
    <row r="14" spans="1:4" s="1" customFormat="1" ht="31.5" customHeight="1" thickBot="1">
      <c r="A14" s="4" t="s">
        <v>14</v>
      </c>
      <c r="B14" s="5" t="s">
        <v>51</v>
      </c>
      <c r="C14" s="4" t="s">
        <v>35</v>
      </c>
      <c r="D14" s="16">
        <v>179067.18</v>
      </c>
    </row>
    <row r="15" spans="1:4" s="1" customFormat="1" ht="36" customHeight="1" thickBot="1">
      <c r="A15" s="4" t="s">
        <v>15</v>
      </c>
      <c r="B15" s="5" t="s">
        <v>52</v>
      </c>
      <c r="C15" s="4" t="s">
        <v>35</v>
      </c>
      <c r="D15" s="16">
        <f>SUM(D16:D20)</f>
        <v>612616.49</v>
      </c>
    </row>
    <row r="16" spans="1:4" s="1" customFormat="1" ht="33.75" customHeight="1" thickBot="1">
      <c r="A16" s="4" t="s">
        <v>16</v>
      </c>
      <c r="B16" s="5" t="s">
        <v>53</v>
      </c>
      <c r="C16" s="4" t="s">
        <v>35</v>
      </c>
      <c r="D16" s="16">
        <v>612616.49</v>
      </c>
    </row>
    <row r="17" spans="1:4" s="1" customFormat="1" ht="31.5" customHeight="1" thickBot="1">
      <c r="A17" s="4" t="s">
        <v>17</v>
      </c>
      <c r="B17" s="5" t="s">
        <v>54</v>
      </c>
      <c r="C17" s="4" t="s">
        <v>35</v>
      </c>
      <c r="D17" s="16">
        <v>0</v>
      </c>
    </row>
    <row r="18" spans="1:4" s="1" customFormat="1" ht="16.5" thickBot="1">
      <c r="A18" s="4" t="s">
        <v>18</v>
      </c>
      <c r="B18" s="5" t="s">
        <v>55</v>
      </c>
      <c r="C18" s="4" t="s">
        <v>35</v>
      </c>
      <c r="D18" s="16">
        <v>0</v>
      </c>
    </row>
    <row r="19" spans="1:4" s="1" customFormat="1" ht="37.5" customHeight="1" thickBot="1">
      <c r="A19" s="4" t="s">
        <v>19</v>
      </c>
      <c r="B19" s="5" t="s">
        <v>56</v>
      </c>
      <c r="C19" s="4" t="s">
        <v>35</v>
      </c>
      <c r="D19" s="16">
        <v>0</v>
      </c>
    </row>
    <row r="20" spans="1:4" s="1" customFormat="1" ht="33.75" customHeight="1" thickBot="1">
      <c r="A20" s="4" t="s">
        <v>20</v>
      </c>
      <c r="B20" s="5" t="s">
        <v>57</v>
      </c>
      <c r="C20" s="4" t="s">
        <v>35</v>
      </c>
      <c r="D20" s="16">
        <v>0</v>
      </c>
    </row>
    <row r="21" spans="1:4" s="1" customFormat="1" ht="35.25" customHeight="1" thickBot="1">
      <c r="A21" s="4" t="s">
        <v>21</v>
      </c>
      <c r="B21" s="5" t="s">
        <v>58</v>
      </c>
      <c r="C21" s="4" t="s">
        <v>35</v>
      </c>
      <c r="D21" s="16">
        <f>D15-D10+D9</f>
        <v>593683.24</v>
      </c>
    </row>
    <row r="22" spans="1:4" s="1" customFormat="1" ht="21" customHeight="1">
      <c r="A22" s="92" t="s">
        <v>22</v>
      </c>
      <c r="B22" s="94" t="s">
        <v>59</v>
      </c>
      <c r="C22" s="92" t="s">
        <v>35</v>
      </c>
      <c r="D22" s="96">
        <f>SUM(D24:D25)</f>
        <v>33629.53</v>
      </c>
    </row>
    <row r="23" spans="1:4" s="1" customFormat="1" ht="16.5" thickBot="1">
      <c r="A23" s="93"/>
      <c r="B23" s="95"/>
      <c r="C23" s="93"/>
      <c r="D23" s="97"/>
    </row>
    <row r="24" spans="1:4" s="1" customFormat="1" ht="23.25" customHeight="1" thickBot="1">
      <c r="A24" s="4" t="s">
        <v>23</v>
      </c>
      <c r="B24" s="5" t="s">
        <v>46</v>
      </c>
      <c r="C24" s="4" t="s">
        <v>35</v>
      </c>
      <c r="D24" s="16">
        <v>0</v>
      </c>
    </row>
    <row r="25" spans="1:4" s="1" customFormat="1" ht="31.5" customHeight="1" thickBot="1">
      <c r="A25" s="4" t="s">
        <v>24</v>
      </c>
      <c r="B25" s="5" t="s">
        <v>47</v>
      </c>
      <c r="C25" s="4" t="s">
        <v>35</v>
      </c>
      <c r="D25" s="16">
        <v>33629.53</v>
      </c>
    </row>
    <row r="26" spans="1:5" s="1" customFormat="1" ht="40.5" customHeight="1" thickBot="1">
      <c r="A26" s="85" t="s">
        <v>60</v>
      </c>
      <c r="B26" s="86"/>
      <c r="C26" s="86"/>
      <c r="D26" s="86"/>
      <c r="E26" s="87"/>
    </row>
    <row r="27" spans="1:5" s="1" customFormat="1" ht="36" customHeight="1" thickBot="1">
      <c r="A27" s="41" t="s">
        <v>104</v>
      </c>
      <c r="B27" s="41" t="s">
        <v>40</v>
      </c>
      <c r="C27" s="41" t="s">
        <v>6</v>
      </c>
      <c r="D27" s="42" t="s">
        <v>41</v>
      </c>
      <c r="E27" s="41" t="s">
        <v>61</v>
      </c>
    </row>
    <row r="28" spans="1:5" s="18" customFormat="1" ht="33" customHeight="1" thickBot="1">
      <c r="A28" s="27">
        <v>1</v>
      </c>
      <c r="B28" s="28" t="s">
        <v>106</v>
      </c>
      <c r="C28" s="27" t="s">
        <v>6</v>
      </c>
      <c r="D28" s="39" t="s">
        <v>123</v>
      </c>
      <c r="E28" s="38" t="s">
        <v>118</v>
      </c>
    </row>
    <row r="29" spans="1:5" s="18" customFormat="1" ht="29.25" customHeight="1" thickBot="1">
      <c r="A29" s="27">
        <f>A28+1</f>
        <v>2</v>
      </c>
      <c r="B29" s="28" t="s">
        <v>105</v>
      </c>
      <c r="C29" s="27" t="s">
        <v>6</v>
      </c>
      <c r="D29" s="39" t="s">
        <v>123</v>
      </c>
      <c r="E29" s="38" t="s">
        <v>119</v>
      </c>
    </row>
    <row r="30" spans="1:5" s="18" customFormat="1" ht="29.25" customHeight="1" thickBot="1">
      <c r="A30" s="27">
        <f aca="true" t="shared" si="0" ref="A30:A40">A29+1</f>
        <v>3</v>
      </c>
      <c r="B30" s="28" t="s">
        <v>107</v>
      </c>
      <c r="C30" s="27" t="s">
        <v>6</v>
      </c>
      <c r="D30" s="39" t="s">
        <v>123</v>
      </c>
      <c r="E30" s="39" t="s">
        <v>120</v>
      </c>
    </row>
    <row r="31" spans="1:5" s="18" customFormat="1" ht="34.5" customHeight="1" thickBot="1">
      <c r="A31" s="27">
        <f t="shared" si="0"/>
        <v>4</v>
      </c>
      <c r="B31" s="28" t="s">
        <v>108</v>
      </c>
      <c r="C31" s="27" t="s">
        <v>6</v>
      </c>
      <c r="D31" s="39" t="s">
        <v>124</v>
      </c>
      <c r="E31" s="39" t="s">
        <v>120</v>
      </c>
    </row>
    <row r="32" spans="1:5" s="18" customFormat="1" ht="66.75" customHeight="1" thickBot="1">
      <c r="A32" s="27">
        <f t="shared" si="0"/>
        <v>5</v>
      </c>
      <c r="B32" s="28" t="s">
        <v>117</v>
      </c>
      <c r="C32" s="27" t="s">
        <v>6</v>
      </c>
      <c r="D32" s="39" t="s">
        <v>123</v>
      </c>
      <c r="E32" s="39" t="s">
        <v>120</v>
      </c>
    </row>
    <row r="33" spans="1:5" s="18" customFormat="1" ht="34.5" customHeight="1" thickBot="1">
      <c r="A33" s="27">
        <f t="shared" si="0"/>
        <v>6</v>
      </c>
      <c r="B33" s="28" t="s">
        <v>109</v>
      </c>
      <c r="C33" s="27" t="s">
        <v>6</v>
      </c>
      <c r="D33" s="39" t="s">
        <v>125</v>
      </c>
      <c r="E33" s="40" t="s">
        <v>121</v>
      </c>
    </row>
    <row r="34" spans="1:5" s="18" customFormat="1" ht="33.75" customHeight="1" thickBot="1">
      <c r="A34" s="27">
        <f t="shared" si="0"/>
        <v>7</v>
      </c>
      <c r="B34" s="28" t="s">
        <v>110</v>
      </c>
      <c r="C34" s="27" t="s">
        <v>6</v>
      </c>
      <c r="D34" s="39" t="s">
        <v>126</v>
      </c>
      <c r="E34" s="39" t="s">
        <v>120</v>
      </c>
    </row>
    <row r="35" spans="1:5" s="18" customFormat="1" ht="79.5" customHeight="1" thickBot="1">
      <c r="A35" s="27">
        <f t="shared" si="0"/>
        <v>8</v>
      </c>
      <c r="B35" s="28" t="s">
        <v>111</v>
      </c>
      <c r="C35" s="27" t="s">
        <v>6</v>
      </c>
      <c r="D35" s="39" t="s">
        <v>123</v>
      </c>
      <c r="E35" s="39" t="s">
        <v>120</v>
      </c>
    </row>
    <row r="36" spans="1:5" s="18" customFormat="1" ht="29.25" customHeight="1" thickBot="1">
      <c r="A36" s="27">
        <f t="shared" si="0"/>
        <v>9</v>
      </c>
      <c r="B36" s="28" t="s">
        <v>112</v>
      </c>
      <c r="C36" s="27" t="s">
        <v>6</v>
      </c>
      <c r="D36" s="39" t="s">
        <v>123</v>
      </c>
      <c r="E36" s="27" t="s">
        <v>118</v>
      </c>
    </row>
    <row r="37" spans="1:5" s="18" customFormat="1" ht="29.25" customHeight="1" thickBot="1">
      <c r="A37" s="27">
        <f t="shared" si="0"/>
        <v>10</v>
      </c>
      <c r="B37" s="28" t="s">
        <v>113</v>
      </c>
      <c r="C37" s="27" t="s">
        <v>6</v>
      </c>
      <c r="D37" s="39" t="s">
        <v>123</v>
      </c>
      <c r="E37" s="27" t="s">
        <v>120</v>
      </c>
    </row>
    <row r="38" spans="1:5" s="18" customFormat="1" ht="29.25" customHeight="1" thickBot="1">
      <c r="A38" s="27">
        <f t="shared" si="0"/>
        <v>11</v>
      </c>
      <c r="B38" s="28" t="s">
        <v>114</v>
      </c>
      <c r="C38" s="27" t="s">
        <v>6</v>
      </c>
      <c r="D38" s="39" t="s">
        <v>123</v>
      </c>
      <c r="E38" s="27" t="s">
        <v>120</v>
      </c>
    </row>
    <row r="39" spans="1:5" s="18" customFormat="1" ht="29.25" customHeight="1" thickBot="1">
      <c r="A39" s="27">
        <f t="shared" si="0"/>
        <v>12</v>
      </c>
      <c r="B39" s="28" t="s">
        <v>115</v>
      </c>
      <c r="C39" s="27" t="s">
        <v>6</v>
      </c>
      <c r="D39" s="39" t="s">
        <v>123</v>
      </c>
      <c r="E39" s="27" t="s">
        <v>120</v>
      </c>
    </row>
    <row r="40" spans="1:5" s="18" customFormat="1" ht="32.25" customHeight="1" thickBot="1">
      <c r="A40" s="27">
        <f t="shared" si="0"/>
        <v>13</v>
      </c>
      <c r="B40" s="29" t="s">
        <v>116</v>
      </c>
      <c r="C40" s="27" t="s">
        <v>6</v>
      </c>
      <c r="D40" s="39" t="s">
        <v>127</v>
      </c>
      <c r="E40" s="27" t="s">
        <v>122</v>
      </c>
    </row>
    <row r="41" spans="1:4" s="1" customFormat="1" ht="38.25" customHeight="1" thickBot="1">
      <c r="A41" s="89" t="s">
        <v>62</v>
      </c>
      <c r="B41" s="90"/>
      <c r="C41" s="90"/>
      <c r="D41" s="91"/>
    </row>
    <row r="42" spans="1:4" s="1" customFormat="1" ht="36" customHeight="1" thickBot="1">
      <c r="A42" s="4" t="s">
        <v>26</v>
      </c>
      <c r="B42" s="5" t="s">
        <v>63</v>
      </c>
      <c r="C42" s="4" t="s">
        <v>25</v>
      </c>
      <c r="D42" s="11">
        <v>0</v>
      </c>
    </row>
    <row r="43" spans="1:4" s="1" customFormat="1" ht="33" customHeight="1" thickBot="1">
      <c r="A43" s="4" t="s">
        <v>27</v>
      </c>
      <c r="B43" s="5" t="s">
        <v>64</v>
      </c>
      <c r="C43" s="4" t="s">
        <v>25</v>
      </c>
      <c r="D43" s="11">
        <v>0</v>
      </c>
    </row>
    <row r="44" spans="1:4" s="1" customFormat="1" ht="31.5" customHeight="1" thickBot="1">
      <c r="A44" s="4" t="s">
        <v>28</v>
      </c>
      <c r="B44" s="5" t="s">
        <v>65</v>
      </c>
      <c r="C44" s="4" t="s">
        <v>25</v>
      </c>
      <c r="D44" s="11">
        <v>0</v>
      </c>
    </row>
    <row r="45" spans="1:4" s="1" customFormat="1" ht="30.75" customHeight="1" thickBot="1">
      <c r="A45" s="4" t="s">
        <v>29</v>
      </c>
      <c r="B45" s="5" t="s">
        <v>66</v>
      </c>
      <c r="C45" s="4" t="s">
        <v>35</v>
      </c>
      <c r="D45" s="11">
        <v>0</v>
      </c>
    </row>
    <row r="46" spans="1:4" s="1" customFormat="1" ht="25.5" customHeight="1" thickBot="1">
      <c r="A46" s="76" t="s">
        <v>67</v>
      </c>
      <c r="B46" s="77"/>
      <c r="C46" s="77"/>
      <c r="D46" s="78"/>
    </row>
    <row r="47" spans="1:4" s="1" customFormat="1" ht="40.5" customHeight="1" thickBot="1">
      <c r="A47" s="22" t="s">
        <v>30</v>
      </c>
      <c r="B47" s="23" t="s">
        <v>68</v>
      </c>
      <c r="C47" s="22" t="s">
        <v>35</v>
      </c>
      <c r="D47" s="25">
        <f>SUM(D48:D49)</f>
        <v>34346.82</v>
      </c>
    </row>
    <row r="48" spans="1:4" s="1" customFormat="1" ht="25.5" customHeight="1" thickBot="1">
      <c r="A48" s="22" t="s">
        <v>36</v>
      </c>
      <c r="B48" s="23" t="s">
        <v>46</v>
      </c>
      <c r="C48" s="22" t="s">
        <v>35</v>
      </c>
      <c r="D48" s="25">
        <v>0</v>
      </c>
    </row>
    <row r="49" spans="1:4" s="1" customFormat="1" ht="32.25" customHeight="1" thickBot="1">
      <c r="A49" s="22" t="s">
        <v>37</v>
      </c>
      <c r="B49" s="23" t="s">
        <v>47</v>
      </c>
      <c r="C49" s="22" t="s">
        <v>35</v>
      </c>
      <c r="D49" s="25">
        <v>34346.82</v>
      </c>
    </row>
    <row r="50" spans="1:4" s="1" customFormat="1" ht="41.25" customHeight="1" thickBot="1">
      <c r="A50" s="22" t="s">
        <v>38</v>
      </c>
      <c r="B50" s="23" t="s">
        <v>69</v>
      </c>
      <c r="C50" s="22" t="s">
        <v>35</v>
      </c>
      <c r="D50" s="25">
        <f>SUM(D51:D52)</f>
        <v>32439.77</v>
      </c>
    </row>
    <row r="51" spans="1:4" s="1" customFormat="1" ht="27.75" customHeight="1" thickBot="1">
      <c r="A51" s="22" t="s">
        <v>70</v>
      </c>
      <c r="B51" s="23" t="s">
        <v>46</v>
      </c>
      <c r="C51" s="22" t="s">
        <v>35</v>
      </c>
      <c r="D51" s="25">
        <v>0</v>
      </c>
    </row>
    <row r="52" spans="1:4" s="1" customFormat="1" ht="26.25" customHeight="1" thickBot="1">
      <c r="A52" s="22" t="s">
        <v>71</v>
      </c>
      <c r="B52" s="23" t="s">
        <v>47</v>
      </c>
      <c r="C52" s="22" t="s">
        <v>35</v>
      </c>
      <c r="D52" s="25">
        <v>32439.77</v>
      </c>
    </row>
    <row r="53" spans="1:9" s="1" customFormat="1" ht="24" customHeight="1" thickBot="1">
      <c r="A53" s="88" t="s">
        <v>72</v>
      </c>
      <c r="B53" s="88"/>
      <c r="C53" s="88"/>
      <c r="D53" s="88"/>
      <c r="E53" s="88"/>
      <c r="F53" s="88"/>
      <c r="G53" s="88"/>
      <c r="H53" s="88"/>
      <c r="I53" s="88"/>
    </row>
    <row r="54" spans="1:9" s="1" customFormat="1" ht="34.5" customHeight="1" thickBot="1">
      <c r="A54" s="22" t="s">
        <v>73</v>
      </c>
      <c r="B54" s="23" t="s">
        <v>42</v>
      </c>
      <c r="C54" s="22" t="s">
        <v>6</v>
      </c>
      <c r="D54" s="33" t="s">
        <v>136</v>
      </c>
      <c r="E54" s="37" t="s">
        <v>129</v>
      </c>
      <c r="F54" s="37" t="s">
        <v>130</v>
      </c>
      <c r="G54" s="48" t="s">
        <v>131</v>
      </c>
      <c r="H54" s="49" t="s">
        <v>132</v>
      </c>
      <c r="I54" s="48" t="s">
        <v>133</v>
      </c>
    </row>
    <row r="55" spans="1:9" s="1" customFormat="1" ht="27.75" customHeight="1" thickBot="1">
      <c r="A55" s="22" t="s">
        <v>74</v>
      </c>
      <c r="B55" s="23" t="s">
        <v>39</v>
      </c>
      <c r="C55" s="22" t="s">
        <v>6</v>
      </c>
      <c r="D55" s="33" t="s">
        <v>128</v>
      </c>
      <c r="E55" s="37" t="s">
        <v>128</v>
      </c>
      <c r="F55" s="37" t="s">
        <v>128</v>
      </c>
      <c r="G55" s="37" t="s">
        <v>128</v>
      </c>
      <c r="H55" s="37" t="s">
        <v>135</v>
      </c>
      <c r="I55" s="37" t="s">
        <v>134</v>
      </c>
    </row>
    <row r="56" spans="1:9" s="1" customFormat="1" ht="33" customHeight="1" thickBot="1">
      <c r="A56" s="22" t="s">
        <v>75</v>
      </c>
      <c r="B56" s="23" t="s">
        <v>76</v>
      </c>
      <c r="C56" s="34" t="s">
        <v>77</v>
      </c>
      <c r="D56" s="45">
        <f aca="true" t="shared" si="1" ref="D56:I56">D57/6.679</f>
        <v>3827.1178320107797</v>
      </c>
      <c r="E56" s="46">
        <f t="shared" si="1"/>
        <v>0</v>
      </c>
      <c r="F56" s="46">
        <f t="shared" si="1"/>
        <v>0</v>
      </c>
      <c r="G56" s="46">
        <f t="shared" si="1"/>
        <v>0</v>
      </c>
      <c r="H56" s="46">
        <f t="shared" si="1"/>
        <v>0</v>
      </c>
      <c r="I56" s="46">
        <f t="shared" si="1"/>
        <v>0</v>
      </c>
    </row>
    <row r="57" spans="1:9" s="1" customFormat="1" ht="34.5" customHeight="1" thickBot="1">
      <c r="A57" s="22" t="s">
        <v>78</v>
      </c>
      <c r="B57" s="23" t="s">
        <v>79</v>
      </c>
      <c r="C57" s="22" t="s">
        <v>35</v>
      </c>
      <c r="D57" s="25">
        <v>25561.32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</row>
    <row r="58" spans="1:9" s="1" customFormat="1" ht="28.5" customHeight="1" thickBot="1">
      <c r="A58" s="22" t="s">
        <v>80</v>
      </c>
      <c r="B58" s="23" t="s">
        <v>81</v>
      </c>
      <c r="C58" s="22" t="s">
        <v>35</v>
      </c>
      <c r="D58" s="25">
        <v>24271.3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</row>
    <row r="59" spans="1:9" s="1" customFormat="1" ht="28.5" customHeight="1" thickBot="1">
      <c r="A59" s="22" t="s">
        <v>82</v>
      </c>
      <c r="B59" s="23" t="s">
        <v>83</v>
      </c>
      <c r="C59" s="22" t="s">
        <v>35</v>
      </c>
      <c r="D59" s="25">
        <f aca="true" t="shared" si="2" ref="D59:I59">D57-D58</f>
        <v>1290.0200000000004</v>
      </c>
      <c r="E59" s="46">
        <f t="shared" si="2"/>
        <v>0</v>
      </c>
      <c r="F59" s="46">
        <f t="shared" si="2"/>
        <v>0</v>
      </c>
      <c r="G59" s="46">
        <f t="shared" si="2"/>
        <v>0</v>
      </c>
      <c r="H59" s="46">
        <f t="shared" si="2"/>
        <v>0</v>
      </c>
      <c r="I59" s="46">
        <f t="shared" si="2"/>
        <v>0</v>
      </c>
    </row>
    <row r="60" spans="1:9" s="1" customFormat="1" ht="32.25" thickBot="1">
      <c r="A60" s="22" t="s">
        <v>84</v>
      </c>
      <c r="B60" s="23" t="s">
        <v>85</v>
      </c>
      <c r="C60" s="22" t="s">
        <v>35</v>
      </c>
      <c r="D60" s="25">
        <f>D57</f>
        <v>25561.32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</row>
    <row r="61" spans="1:9" s="1" customFormat="1" ht="32.25" thickBot="1">
      <c r="A61" s="22" t="s">
        <v>86</v>
      </c>
      <c r="B61" s="23" t="s">
        <v>87</v>
      </c>
      <c r="C61" s="22" t="s">
        <v>35</v>
      </c>
      <c r="D61" s="25">
        <f aca="true" t="shared" si="3" ref="D61:I61">D60</f>
        <v>25561.32</v>
      </c>
      <c r="E61" s="46">
        <f t="shared" si="3"/>
        <v>0</v>
      </c>
      <c r="F61" s="46">
        <f t="shared" si="3"/>
        <v>0</v>
      </c>
      <c r="G61" s="46">
        <f t="shared" si="3"/>
        <v>0</v>
      </c>
      <c r="H61" s="46">
        <f t="shared" si="3"/>
        <v>0</v>
      </c>
      <c r="I61" s="46">
        <f t="shared" si="3"/>
        <v>0</v>
      </c>
    </row>
    <row r="62" spans="1:9" s="1" customFormat="1" ht="32.25" thickBot="1">
      <c r="A62" s="22" t="s">
        <v>88</v>
      </c>
      <c r="B62" s="23" t="s">
        <v>89</v>
      </c>
      <c r="C62" s="22" t="s">
        <v>35</v>
      </c>
      <c r="D62" s="25">
        <f aca="true" t="shared" si="4" ref="D62:I62">D60-D61</f>
        <v>0</v>
      </c>
      <c r="E62" s="46">
        <f t="shared" si="4"/>
        <v>0</v>
      </c>
      <c r="F62" s="46">
        <f t="shared" si="4"/>
        <v>0</v>
      </c>
      <c r="G62" s="46">
        <f t="shared" si="4"/>
        <v>0</v>
      </c>
      <c r="H62" s="46">
        <f t="shared" si="4"/>
        <v>0</v>
      </c>
      <c r="I62" s="46">
        <f t="shared" si="4"/>
        <v>0</v>
      </c>
    </row>
    <row r="63" spans="1:9" s="1" customFormat="1" ht="45" customHeight="1" thickBot="1">
      <c r="A63" s="22" t="s">
        <v>90</v>
      </c>
      <c r="B63" s="23" t="s">
        <v>91</v>
      </c>
      <c r="C63" s="22" t="s">
        <v>35</v>
      </c>
      <c r="D63" s="45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</row>
    <row r="64" spans="1:4" s="1" customFormat="1" ht="38.25" customHeight="1" thickBot="1">
      <c r="A64" s="76" t="s">
        <v>92</v>
      </c>
      <c r="B64" s="77"/>
      <c r="C64" s="77"/>
      <c r="D64" s="78"/>
    </row>
    <row r="65" spans="1:4" s="1" customFormat="1" ht="26.25" customHeight="1" thickBot="1">
      <c r="A65" s="22" t="s">
        <v>93</v>
      </c>
      <c r="B65" s="23" t="s">
        <v>63</v>
      </c>
      <c r="C65" s="22" t="s">
        <v>25</v>
      </c>
      <c r="D65" s="33">
        <v>0</v>
      </c>
    </row>
    <row r="66" spans="1:4" s="1" customFormat="1" ht="26.25" customHeight="1" thickBot="1">
      <c r="A66" s="22" t="s">
        <v>94</v>
      </c>
      <c r="B66" s="23" t="s">
        <v>64</v>
      </c>
      <c r="C66" s="22" t="s">
        <v>25</v>
      </c>
      <c r="D66" s="33">
        <v>0</v>
      </c>
    </row>
    <row r="67" spans="1:4" s="1" customFormat="1" ht="33" customHeight="1" thickBot="1">
      <c r="A67" s="22" t="s">
        <v>95</v>
      </c>
      <c r="B67" s="23" t="s">
        <v>65</v>
      </c>
      <c r="C67" s="22" t="s">
        <v>6</v>
      </c>
      <c r="D67" s="33">
        <v>0</v>
      </c>
    </row>
    <row r="68" spans="1:4" s="1" customFormat="1" ht="27.75" customHeight="1" thickBot="1">
      <c r="A68" s="22" t="s">
        <v>96</v>
      </c>
      <c r="B68" s="23" t="s">
        <v>66</v>
      </c>
      <c r="C68" s="22" t="s">
        <v>35</v>
      </c>
      <c r="D68" s="33">
        <v>0</v>
      </c>
    </row>
    <row r="69" spans="1:4" s="1" customFormat="1" ht="38.25" customHeight="1" thickBot="1">
      <c r="A69" s="76" t="s">
        <v>97</v>
      </c>
      <c r="B69" s="77"/>
      <c r="C69" s="77"/>
      <c r="D69" s="78"/>
    </row>
    <row r="70" spans="1:4" s="1" customFormat="1" ht="33" customHeight="1" thickBot="1">
      <c r="A70" s="22" t="s">
        <v>98</v>
      </c>
      <c r="B70" s="23" t="s">
        <v>99</v>
      </c>
      <c r="C70" s="22" t="s">
        <v>25</v>
      </c>
      <c r="D70" s="33">
        <v>9</v>
      </c>
    </row>
    <row r="71" spans="1:4" s="1" customFormat="1" ht="27" customHeight="1" thickBot="1">
      <c r="A71" s="22" t="s">
        <v>100</v>
      </c>
      <c r="B71" s="23" t="s">
        <v>101</v>
      </c>
      <c r="C71" s="22" t="s">
        <v>25</v>
      </c>
      <c r="D71" s="33">
        <v>1</v>
      </c>
    </row>
    <row r="72" spans="1:4" s="1" customFormat="1" ht="45" customHeight="1" thickBot="1">
      <c r="A72" s="35" t="s">
        <v>102</v>
      </c>
      <c r="B72" s="36" t="s">
        <v>103</v>
      </c>
      <c r="C72" s="35" t="s">
        <v>35</v>
      </c>
      <c r="D72" s="37">
        <v>799.2</v>
      </c>
    </row>
  </sheetData>
  <sheetProtection/>
  <mergeCells count="15">
    <mergeCell ref="A1:D1"/>
    <mergeCell ref="B2:B3"/>
    <mergeCell ref="C2:C3"/>
    <mergeCell ref="D2:D3"/>
    <mergeCell ref="A7:D7"/>
    <mergeCell ref="A46:D46"/>
    <mergeCell ref="A53:I53"/>
    <mergeCell ref="A64:D64"/>
    <mergeCell ref="A69:D69"/>
    <mergeCell ref="A22:A23"/>
    <mergeCell ref="B22:B23"/>
    <mergeCell ref="C22:C23"/>
    <mergeCell ref="D22:D23"/>
    <mergeCell ref="A41:D41"/>
    <mergeCell ref="A26:E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4">
      <selection activeCell="D70" sqref="D70"/>
    </sheetView>
  </sheetViews>
  <sheetFormatPr defaultColWidth="9.140625" defaultRowHeight="15"/>
  <cols>
    <col min="1" max="1" width="6.57421875" style="1" customWidth="1"/>
    <col min="2" max="2" width="49.28125" style="9" customWidth="1"/>
    <col min="3" max="3" width="9.7109375" style="9" customWidth="1"/>
    <col min="4" max="4" width="38.7109375" style="9" customWidth="1"/>
    <col min="5" max="5" width="19.421875" style="9" customWidth="1"/>
    <col min="6" max="6" width="17.28125" style="9" customWidth="1"/>
    <col min="7" max="9" width="16.421875" style="9" customWidth="1"/>
    <col min="10" max="16384" width="9.140625" style="9" customWidth="1"/>
  </cols>
  <sheetData>
    <row r="1" spans="1:4" s="1" customFormat="1" ht="46.5" customHeight="1" thickBot="1">
      <c r="A1" s="98" t="s">
        <v>43</v>
      </c>
      <c r="B1" s="98"/>
      <c r="C1" s="98"/>
      <c r="D1" s="98"/>
    </row>
    <row r="2" spans="1:4" s="1" customFormat="1" ht="13.5" customHeight="1">
      <c r="A2" s="2" t="s">
        <v>0</v>
      </c>
      <c r="B2" s="99" t="s">
        <v>2</v>
      </c>
      <c r="C2" s="99" t="s">
        <v>31</v>
      </c>
      <c r="D2" s="99" t="s">
        <v>32</v>
      </c>
    </row>
    <row r="3" spans="1:4" s="1" customFormat="1" ht="16.5" thickBot="1">
      <c r="A3" s="3" t="s">
        <v>1</v>
      </c>
      <c r="B3" s="100"/>
      <c r="C3" s="100"/>
      <c r="D3" s="100"/>
    </row>
    <row r="4" spans="1:4" s="1" customFormat="1" ht="29.25" customHeight="1" thickBot="1">
      <c r="A4" s="4" t="s">
        <v>3</v>
      </c>
      <c r="B4" s="5" t="s">
        <v>4</v>
      </c>
      <c r="C4" s="4" t="s">
        <v>6</v>
      </c>
      <c r="D4" s="14">
        <v>42430</v>
      </c>
    </row>
    <row r="5" spans="1:4" s="1" customFormat="1" ht="26.25" customHeight="1" thickBot="1">
      <c r="A5" s="4" t="s">
        <v>5</v>
      </c>
      <c r="B5" s="5" t="s">
        <v>33</v>
      </c>
      <c r="C5" s="4" t="s">
        <v>6</v>
      </c>
      <c r="D5" s="14">
        <v>42005</v>
      </c>
    </row>
    <row r="6" spans="1:4" s="1" customFormat="1" ht="23.25" customHeight="1" thickBot="1">
      <c r="A6" s="4" t="s">
        <v>7</v>
      </c>
      <c r="B6" s="5" t="s">
        <v>34</v>
      </c>
      <c r="C6" s="4" t="s">
        <v>6</v>
      </c>
      <c r="D6" s="14">
        <v>42369</v>
      </c>
    </row>
    <row r="7" spans="1:4" s="1" customFormat="1" ht="38.25" customHeight="1" thickBot="1">
      <c r="A7" s="89" t="s">
        <v>44</v>
      </c>
      <c r="B7" s="90"/>
      <c r="C7" s="90"/>
      <c r="D7" s="91"/>
    </row>
    <row r="8" spans="1:4" s="1" customFormat="1" ht="42.75" customHeight="1" thickBot="1">
      <c r="A8" s="4" t="s">
        <v>8</v>
      </c>
      <c r="B8" s="5" t="s">
        <v>45</v>
      </c>
      <c r="C8" s="4" t="s">
        <v>35</v>
      </c>
      <c r="D8" s="16">
        <f>SUM(D9:D10)</f>
        <v>7510.13</v>
      </c>
    </row>
    <row r="9" spans="1:4" s="1" customFormat="1" ht="28.5" customHeight="1" thickBot="1">
      <c r="A9" s="4" t="s">
        <v>9</v>
      </c>
      <c r="B9" s="5" t="s">
        <v>46</v>
      </c>
      <c r="C9" s="4" t="s">
        <v>35</v>
      </c>
      <c r="D9" s="16">
        <v>0</v>
      </c>
    </row>
    <row r="10" spans="1:4" s="1" customFormat="1" ht="23.25" customHeight="1" thickBot="1">
      <c r="A10" s="4" t="s">
        <v>10</v>
      </c>
      <c r="B10" s="5" t="s">
        <v>47</v>
      </c>
      <c r="C10" s="4" t="s">
        <v>35</v>
      </c>
      <c r="D10" s="16">
        <v>7510.13</v>
      </c>
    </row>
    <row r="11" spans="1:4" s="1" customFormat="1" ht="42.75" customHeight="1" thickBot="1">
      <c r="A11" s="4" t="s">
        <v>11</v>
      </c>
      <c r="B11" s="5" t="s">
        <v>48</v>
      </c>
      <c r="C11" s="4" t="s">
        <v>35</v>
      </c>
      <c r="D11" s="16">
        <f>SUM(D12:D14)</f>
        <v>235470.17</v>
      </c>
    </row>
    <row r="12" spans="1:4" s="1" customFormat="1" ht="21" customHeight="1" thickBot="1">
      <c r="A12" s="4" t="s">
        <v>12</v>
      </c>
      <c r="B12" s="5" t="s">
        <v>49</v>
      </c>
      <c r="C12" s="4" t="s">
        <v>35</v>
      </c>
      <c r="D12" s="16">
        <v>133100.09</v>
      </c>
    </row>
    <row r="13" spans="1:4" s="1" customFormat="1" ht="29.25" customHeight="1" thickBot="1">
      <c r="A13" s="4" t="s">
        <v>13</v>
      </c>
      <c r="B13" s="5" t="s">
        <v>50</v>
      </c>
      <c r="C13" s="4" t="s">
        <v>35</v>
      </c>
      <c r="D13" s="16">
        <v>36317.01</v>
      </c>
    </row>
    <row r="14" spans="1:4" s="1" customFormat="1" ht="31.5" customHeight="1" thickBot="1">
      <c r="A14" s="4" t="s">
        <v>14</v>
      </c>
      <c r="B14" s="5" t="s">
        <v>51</v>
      </c>
      <c r="C14" s="4" t="s">
        <v>35</v>
      </c>
      <c r="D14" s="16">
        <v>66053.07</v>
      </c>
    </row>
    <row r="15" spans="1:4" s="1" customFormat="1" ht="36" customHeight="1" thickBot="1">
      <c r="A15" s="4" t="s">
        <v>15</v>
      </c>
      <c r="B15" s="5" t="s">
        <v>52</v>
      </c>
      <c r="C15" s="4" t="s">
        <v>35</v>
      </c>
      <c r="D15" s="16">
        <f>SUM(D16:D20)</f>
        <v>230866.26</v>
      </c>
    </row>
    <row r="16" spans="1:4" s="1" customFormat="1" ht="33.75" customHeight="1" thickBot="1">
      <c r="A16" s="4" t="s">
        <v>16</v>
      </c>
      <c r="B16" s="5" t="s">
        <v>53</v>
      </c>
      <c r="C16" s="4" t="s">
        <v>35</v>
      </c>
      <c r="D16" s="16">
        <v>230866.26</v>
      </c>
    </row>
    <row r="17" spans="1:4" s="1" customFormat="1" ht="31.5" customHeight="1" thickBot="1">
      <c r="A17" s="4" t="s">
        <v>17</v>
      </c>
      <c r="B17" s="5" t="s">
        <v>54</v>
      </c>
      <c r="C17" s="4" t="s">
        <v>35</v>
      </c>
      <c r="D17" s="16">
        <v>0</v>
      </c>
    </row>
    <row r="18" spans="1:4" s="1" customFormat="1" ht="24.75" customHeight="1" thickBot="1">
      <c r="A18" s="4" t="s">
        <v>18</v>
      </c>
      <c r="B18" s="5" t="s">
        <v>55</v>
      </c>
      <c r="C18" s="4" t="s">
        <v>35</v>
      </c>
      <c r="D18" s="16">
        <v>0</v>
      </c>
    </row>
    <row r="19" spans="1:4" s="1" customFormat="1" ht="37.5" customHeight="1" thickBot="1">
      <c r="A19" s="4" t="s">
        <v>19</v>
      </c>
      <c r="B19" s="5" t="s">
        <v>56</v>
      </c>
      <c r="C19" s="4" t="s">
        <v>35</v>
      </c>
      <c r="D19" s="16">
        <v>0</v>
      </c>
    </row>
    <row r="20" spans="1:4" s="1" customFormat="1" ht="33.75" customHeight="1" thickBot="1">
      <c r="A20" s="4" t="s">
        <v>20</v>
      </c>
      <c r="B20" s="5" t="s">
        <v>57</v>
      </c>
      <c r="C20" s="4" t="s">
        <v>35</v>
      </c>
      <c r="D20" s="16">
        <v>0</v>
      </c>
    </row>
    <row r="21" spans="1:4" s="1" customFormat="1" ht="35.25" customHeight="1" thickBot="1">
      <c r="A21" s="4" t="s">
        <v>21</v>
      </c>
      <c r="B21" s="5" t="s">
        <v>58</v>
      </c>
      <c r="C21" s="4" t="s">
        <v>35</v>
      </c>
      <c r="D21" s="16">
        <f>D15-D10+D9</f>
        <v>223356.13</v>
      </c>
    </row>
    <row r="22" spans="1:4" s="1" customFormat="1" ht="21" customHeight="1">
      <c r="A22" s="92" t="s">
        <v>22</v>
      </c>
      <c r="B22" s="94" t="s">
        <v>59</v>
      </c>
      <c r="C22" s="92" t="s">
        <v>35</v>
      </c>
      <c r="D22" s="96">
        <f>SUM(D24:D25)</f>
        <v>12114.04</v>
      </c>
    </row>
    <row r="23" spans="1:4" s="1" customFormat="1" ht="16.5" thickBot="1">
      <c r="A23" s="93"/>
      <c r="B23" s="95"/>
      <c r="C23" s="93"/>
      <c r="D23" s="97"/>
    </row>
    <row r="24" spans="1:4" s="1" customFormat="1" ht="23.25" customHeight="1" thickBot="1">
      <c r="A24" s="4" t="s">
        <v>23</v>
      </c>
      <c r="B24" s="5" t="s">
        <v>46</v>
      </c>
      <c r="C24" s="4" t="s">
        <v>35</v>
      </c>
      <c r="D24" s="16">
        <v>0</v>
      </c>
    </row>
    <row r="25" spans="1:4" s="1" customFormat="1" ht="31.5" customHeight="1" thickBot="1">
      <c r="A25" s="4" t="s">
        <v>24</v>
      </c>
      <c r="B25" s="5" t="s">
        <v>47</v>
      </c>
      <c r="C25" s="4" t="s">
        <v>35</v>
      </c>
      <c r="D25" s="16">
        <v>12114.04</v>
      </c>
    </row>
    <row r="26" spans="1:5" s="1" customFormat="1" ht="40.5" customHeight="1" thickBot="1">
      <c r="A26" s="85" t="s">
        <v>60</v>
      </c>
      <c r="B26" s="86"/>
      <c r="C26" s="86"/>
      <c r="D26" s="86"/>
      <c r="E26" s="87"/>
    </row>
    <row r="27" spans="1:5" s="1" customFormat="1" ht="36" customHeight="1" thickBot="1">
      <c r="A27" s="41" t="s">
        <v>104</v>
      </c>
      <c r="B27" s="41" t="s">
        <v>40</v>
      </c>
      <c r="C27" s="41" t="s">
        <v>6</v>
      </c>
      <c r="D27" s="42" t="s">
        <v>41</v>
      </c>
      <c r="E27" s="41" t="s">
        <v>61</v>
      </c>
    </row>
    <row r="28" spans="1:5" s="18" customFormat="1" ht="33" customHeight="1" thickBot="1">
      <c r="A28" s="27">
        <v>1</v>
      </c>
      <c r="B28" s="28" t="s">
        <v>106</v>
      </c>
      <c r="C28" s="27" t="s">
        <v>6</v>
      </c>
      <c r="D28" s="39" t="s">
        <v>123</v>
      </c>
      <c r="E28" s="38" t="s">
        <v>118</v>
      </c>
    </row>
    <row r="29" spans="1:5" s="18" customFormat="1" ht="29.25" customHeight="1" thickBot="1">
      <c r="A29" s="27">
        <f>A28+1</f>
        <v>2</v>
      </c>
      <c r="B29" s="28" t="s">
        <v>105</v>
      </c>
      <c r="C29" s="27" t="s">
        <v>6</v>
      </c>
      <c r="D29" s="39" t="s">
        <v>123</v>
      </c>
      <c r="E29" s="38" t="s">
        <v>119</v>
      </c>
    </row>
    <row r="30" spans="1:5" s="18" customFormat="1" ht="32.25" customHeight="1" thickBot="1">
      <c r="A30" s="27">
        <f aca="true" t="shared" si="0" ref="A30:A39">A29+1</f>
        <v>3</v>
      </c>
      <c r="B30" s="28" t="s">
        <v>107</v>
      </c>
      <c r="C30" s="27" t="s">
        <v>6</v>
      </c>
      <c r="D30" s="39" t="s">
        <v>123</v>
      </c>
      <c r="E30" s="39" t="s">
        <v>120</v>
      </c>
    </row>
    <row r="31" spans="1:5" s="18" customFormat="1" ht="66.75" customHeight="1" thickBot="1">
      <c r="A31" s="27">
        <f t="shared" si="0"/>
        <v>4</v>
      </c>
      <c r="B31" s="28" t="s">
        <v>117</v>
      </c>
      <c r="C31" s="27" t="s">
        <v>6</v>
      </c>
      <c r="D31" s="39" t="s">
        <v>123</v>
      </c>
      <c r="E31" s="39" t="s">
        <v>120</v>
      </c>
    </row>
    <row r="32" spans="1:5" s="18" customFormat="1" ht="34.5" customHeight="1" thickBot="1">
      <c r="A32" s="27">
        <f t="shared" si="0"/>
        <v>5</v>
      </c>
      <c r="B32" s="28" t="s">
        <v>109</v>
      </c>
      <c r="C32" s="27" t="s">
        <v>6</v>
      </c>
      <c r="D32" s="39" t="s">
        <v>125</v>
      </c>
      <c r="E32" s="40" t="s">
        <v>121</v>
      </c>
    </row>
    <row r="33" spans="1:5" s="18" customFormat="1" ht="33.75" customHeight="1" thickBot="1">
      <c r="A33" s="27">
        <f t="shared" si="0"/>
        <v>6</v>
      </c>
      <c r="B33" s="28" t="s">
        <v>110</v>
      </c>
      <c r="C33" s="27" t="s">
        <v>6</v>
      </c>
      <c r="D33" s="39" t="s">
        <v>126</v>
      </c>
      <c r="E33" s="39" t="s">
        <v>120</v>
      </c>
    </row>
    <row r="34" spans="1:5" s="18" customFormat="1" ht="79.5" customHeight="1" thickBot="1">
      <c r="A34" s="27">
        <f t="shared" si="0"/>
        <v>7</v>
      </c>
      <c r="B34" s="28" t="s">
        <v>111</v>
      </c>
      <c r="C34" s="27" t="s">
        <v>6</v>
      </c>
      <c r="D34" s="39" t="s">
        <v>123</v>
      </c>
      <c r="E34" s="39" t="s">
        <v>120</v>
      </c>
    </row>
    <row r="35" spans="1:5" s="18" customFormat="1" ht="29.25" customHeight="1" thickBot="1">
      <c r="A35" s="27">
        <f t="shared" si="0"/>
        <v>8</v>
      </c>
      <c r="B35" s="28" t="s">
        <v>112</v>
      </c>
      <c r="C35" s="27" t="s">
        <v>6</v>
      </c>
      <c r="D35" s="39" t="s">
        <v>123</v>
      </c>
      <c r="E35" s="27" t="s">
        <v>118</v>
      </c>
    </row>
    <row r="36" spans="1:5" s="18" customFormat="1" ht="29.25" customHeight="1" thickBot="1">
      <c r="A36" s="27">
        <f t="shared" si="0"/>
        <v>9</v>
      </c>
      <c r="B36" s="28" t="s">
        <v>113</v>
      </c>
      <c r="C36" s="27" t="s">
        <v>6</v>
      </c>
      <c r="D36" s="39" t="s">
        <v>123</v>
      </c>
      <c r="E36" s="27" t="s">
        <v>120</v>
      </c>
    </row>
    <row r="37" spans="1:5" s="18" customFormat="1" ht="29.25" customHeight="1" thickBot="1">
      <c r="A37" s="27">
        <f t="shared" si="0"/>
        <v>10</v>
      </c>
      <c r="B37" s="28" t="s">
        <v>114</v>
      </c>
      <c r="C37" s="27" t="s">
        <v>6</v>
      </c>
      <c r="D37" s="39" t="s">
        <v>123</v>
      </c>
      <c r="E37" s="27" t="s">
        <v>120</v>
      </c>
    </row>
    <row r="38" spans="1:5" s="18" customFormat="1" ht="29.25" customHeight="1" thickBot="1">
      <c r="A38" s="27">
        <f t="shared" si="0"/>
        <v>11</v>
      </c>
      <c r="B38" s="28" t="s">
        <v>115</v>
      </c>
      <c r="C38" s="27" t="s">
        <v>6</v>
      </c>
      <c r="D38" s="39" t="s">
        <v>123</v>
      </c>
      <c r="E38" s="27" t="s">
        <v>120</v>
      </c>
    </row>
    <row r="39" spans="1:5" s="18" customFormat="1" ht="32.25" customHeight="1" thickBot="1">
      <c r="A39" s="27">
        <f t="shared" si="0"/>
        <v>12</v>
      </c>
      <c r="B39" s="29" t="s">
        <v>116</v>
      </c>
      <c r="C39" s="27" t="s">
        <v>6</v>
      </c>
      <c r="D39" s="39" t="s">
        <v>127</v>
      </c>
      <c r="E39" s="27" t="s">
        <v>122</v>
      </c>
    </row>
    <row r="40" spans="1:4" s="1" customFormat="1" ht="38.25" customHeight="1" thickBot="1">
      <c r="A40" s="89" t="s">
        <v>62</v>
      </c>
      <c r="B40" s="90"/>
      <c r="C40" s="90"/>
      <c r="D40" s="91"/>
    </row>
    <row r="41" spans="1:4" s="1" customFormat="1" ht="36" customHeight="1" thickBot="1">
      <c r="A41" s="4" t="s">
        <v>26</v>
      </c>
      <c r="B41" s="5" t="s">
        <v>63</v>
      </c>
      <c r="C41" s="4" t="s">
        <v>25</v>
      </c>
      <c r="D41" s="11">
        <v>0</v>
      </c>
    </row>
    <row r="42" spans="1:4" s="1" customFormat="1" ht="33" customHeight="1" thickBot="1">
      <c r="A42" s="4" t="s">
        <v>27</v>
      </c>
      <c r="B42" s="5" t="s">
        <v>64</v>
      </c>
      <c r="C42" s="4" t="s">
        <v>25</v>
      </c>
      <c r="D42" s="11">
        <v>0</v>
      </c>
    </row>
    <row r="43" spans="1:4" s="1" customFormat="1" ht="31.5" customHeight="1" thickBot="1">
      <c r="A43" s="4" t="s">
        <v>28</v>
      </c>
      <c r="B43" s="5" t="s">
        <v>65</v>
      </c>
      <c r="C43" s="4" t="s">
        <v>25</v>
      </c>
      <c r="D43" s="11">
        <v>0</v>
      </c>
    </row>
    <row r="44" spans="1:4" s="1" customFormat="1" ht="30.75" customHeight="1" thickBot="1">
      <c r="A44" s="4" t="s">
        <v>29</v>
      </c>
      <c r="B44" s="5" t="s">
        <v>66</v>
      </c>
      <c r="C44" s="4" t="s">
        <v>35</v>
      </c>
      <c r="D44" s="11">
        <v>0</v>
      </c>
    </row>
    <row r="45" spans="1:4" s="1" customFormat="1" ht="25.5" customHeight="1" thickBot="1">
      <c r="A45" s="76" t="s">
        <v>67</v>
      </c>
      <c r="B45" s="77"/>
      <c r="C45" s="77"/>
      <c r="D45" s="78"/>
    </row>
    <row r="46" spans="1:4" s="1" customFormat="1" ht="40.5" customHeight="1" thickBot="1">
      <c r="A46" s="22" t="s">
        <v>30</v>
      </c>
      <c r="B46" s="23" t="s">
        <v>68</v>
      </c>
      <c r="C46" s="22" t="s">
        <v>35</v>
      </c>
      <c r="D46" s="25">
        <f>SUM(D47:D48)</f>
        <v>13071.89</v>
      </c>
    </row>
    <row r="47" spans="1:4" s="1" customFormat="1" ht="25.5" customHeight="1" thickBot="1">
      <c r="A47" s="22" t="s">
        <v>36</v>
      </c>
      <c r="B47" s="23" t="s">
        <v>46</v>
      </c>
      <c r="C47" s="22" t="s">
        <v>35</v>
      </c>
      <c r="D47" s="25">
        <v>0</v>
      </c>
    </row>
    <row r="48" spans="1:4" s="1" customFormat="1" ht="32.25" customHeight="1" thickBot="1">
      <c r="A48" s="22" t="s">
        <v>37</v>
      </c>
      <c r="B48" s="23" t="s">
        <v>47</v>
      </c>
      <c r="C48" s="22" t="s">
        <v>35</v>
      </c>
      <c r="D48" s="25">
        <v>13071.89</v>
      </c>
    </row>
    <row r="49" spans="1:4" s="1" customFormat="1" ht="41.25" customHeight="1" thickBot="1">
      <c r="A49" s="22" t="s">
        <v>38</v>
      </c>
      <c r="B49" s="23" t="s">
        <v>69</v>
      </c>
      <c r="C49" s="22" t="s">
        <v>35</v>
      </c>
      <c r="D49" s="25">
        <f>SUM(D50:D51)</f>
        <v>132.24</v>
      </c>
    </row>
    <row r="50" spans="1:4" s="1" customFormat="1" ht="27.75" customHeight="1" thickBot="1">
      <c r="A50" s="22" t="s">
        <v>70</v>
      </c>
      <c r="B50" s="23" t="s">
        <v>46</v>
      </c>
      <c r="C50" s="22" t="s">
        <v>35</v>
      </c>
      <c r="D50" s="25">
        <v>0</v>
      </c>
    </row>
    <row r="51" spans="1:4" s="1" customFormat="1" ht="26.25" customHeight="1" thickBot="1">
      <c r="A51" s="22" t="s">
        <v>71</v>
      </c>
      <c r="B51" s="23" t="s">
        <v>47</v>
      </c>
      <c r="C51" s="22" t="s">
        <v>35</v>
      </c>
      <c r="D51" s="25">
        <v>132.24</v>
      </c>
    </row>
    <row r="52" spans="1:9" s="1" customFormat="1" ht="24" customHeight="1" thickBot="1">
      <c r="A52" s="88" t="s">
        <v>72</v>
      </c>
      <c r="B52" s="88"/>
      <c r="C52" s="88"/>
      <c r="D52" s="88"/>
      <c r="E52" s="88"/>
      <c r="F52" s="88"/>
      <c r="G52" s="88"/>
      <c r="H52" s="88"/>
      <c r="I52" s="88"/>
    </row>
    <row r="53" spans="1:9" s="1" customFormat="1" ht="34.5" customHeight="1" thickBot="1">
      <c r="A53" s="22" t="s">
        <v>73</v>
      </c>
      <c r="B53" s="23" t="s">
        <v>42</v>
      </c>
      <c r="C53" s="22" t="s">
        <v>6</v>
      </c>
      <c r="D53" s="33" t="s">
        <v>136</v>
      </c>
      <c r="E53" s="37" t="s">
        <v>129</v>
      </c>
      <c r="F53" s="37" t="s">
        <v>130</v>
      </c>
      <c r="G53" s="48" t="s">
        <v>131</v>
      </c>
      <c r="H53" s="49" t="s">
        <v>132</v>
      </c>
      <c r="I53" s="48" t="s">
        <v>133</v>
      </c>
    </row>
    <row r="54" spans="1:9" s="1" customFormat="1" ht="27.75" customHeight="1" thickBot="1">
      <c r="A54" s="22" t="s">
        <v>74</v>
      </c>
      <c r="B54" s="23" t="s">
        <v>39</v>
      </c>
      <c r="C54" s="22" t="s">
        <v>6</v>
      </c>
      <c r="D54" s="33" t="s">
        <v>128</v>
      </c>
      <c r="E54" s="37" t="s">
        <v>128</v>
      </c>
      <c r="F54" s="37" t="s">
        <v>128</v>
      </c>
      <c r="G54" s="37" t="s">
        <v>128</v>
      </c>
      <c r="H54" s="37" t="s">
        <v>135</v>
      </c>
      <c r="I54" s="37" t="s">
        <v>134</v>
      </c>
    </row>
    <row r="55" spans="1:9" s="1" customFormat="1" ht="33" customHeight="1" thickBot="1">
      <c r="A55" s="22" t="s">
        <v>75</v>
      </c>
      <c r="B55" s="23" t="s">
        <v>76</v>
      </c>
      <c r="C55" s="34" t="s">
        <v>77</v>
      </c>
      <c r="D55" s="45">
        <f aca="true" t="shared" si="1" ref="D55:I55">D56/6.679</f>
        <v>1638.8606078754306</v>
      </c>
      <c r="E55" s="46">
        <f t="shared" si="1"/>
        <v>0</v>
      </c>
      <c r="F55" s="46">
        <f t="shared" si="1"/>
        <v>0</v>
      </c>
      <c r="G55" s="46">
        <f t="shared" si="1"/>
        <v>0</v>
      </c>
      <c r="H55" s="46">
        <f t="shared" si="1"/>
        <v>0</v>
      </c>
      <c r="I55" s="46">
        <f t="shared" si="1"/>
        <v>0</v>
      </c>
    </row>
    <row r="56" spans="1:9" s="1" customFormat="1" ht="34.5" customHeight="1" thickBot="1">
      <c r="A56" s="22" t="s">
        <v>78</v>
      </c>
      <c r="B56" s="23" t="s">
        <v>79</v>
      </c>
      <c r="C56" s="22" t="s">
        <v>35</v>
      </c>
      <c r="D56" s="25">
        <v>10945.95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</row>
    <row r="57" spans="1:9" s="1" customFormat="1" ht="28.5" customHeight="1" thickBot="1">
      <c r="A57" s="22" t="s">
        <v>80</v>
      </c>
      <c r="B57" s="23" t="s">
        <v>81</v>
      </c>
      <c r="C57" s="22" t="s">
        <v>35</v>
      </c>
      <c r="D57" s="25">
        <v>8824.62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</row>
    <row r="58" spans="1:9" s="1" customFormat="1" ht="28.5" customHeight="1" thickBot="1">
      <c r="A58" s="22" t="s">
        <v>82</v>
      </c>
      <c r="B58" s="23" t="s">
        <v>83</v>
      </c>
      <c r="C58" s="22" t="s">
        <v>35</v>
      </c>
      <c r="D58" s="25">
        <f aca="true" t="shared" si="2" ref="D58:I58">D56-D57</f>
        <v>2121.33</v>
      </c>
      <c r="E58" s="46">
        <f t="shared" si="2"/>
        <v>0</v>
      </c>
      <c r="F58" s="46">
        <f t="shared" si="2"/>
        <v>0</v>
      </c>
      <c r="G58" s="46">
        <f t="shared" si="2"/>
        <v>0</v>
      </c>
      <c r="H58" s="46">
        <f t="shared" si="2"/>
        <v>0</v>
      </c>
      <c r="I58" s="46">
        <f t="shared" si="2"/>
        <v>0</v>
      </c>
    </row>
    <row r="59" spans="1:9" s="1" customFormat="1" ht="32.25" thickBot="1">
      <c r="A59" s="22" t="s">
        <v>84</v>
      </c>
      <c r="B59" s="23" t="s">
        <v>85</v>
      </c>
      <c r="C59" s="22" t="s">
        <v>35</v>
      </c>
      <c r="D59" s="25">
        <f>D56</f>
        <v>10945.95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</row>
    <row r="60" spans="1:9" s="1" customFormat="1" ht="32.25" thickBot="1">
      <c r="A60" s="22" t="s">
        <v>86</v>
      </c>
      <c r="B60" s="23" t="s">
        <v>87</v>
      </c>
      <c r="C60" s="22" t="s">
        <v>35</v>
      </c>
      <c r="D60" s="25">
        <f aca="true" t="shared" si="3" ref="D60:I60">D59</f>
        <v>10945.95</v>
      </c>
      <c r="E60" s="46">
        <f t="shared" si="3"/>
        <v>0</v>
      </c>
      <c r="F60" s="46">
        <f t="shared" si="3"/>
        <v>0</v>
      </c>
      <c r="G60" s="46">
        <f t="shared" si="3"/>
        <v>0</v>
      </c>
      <c r="H60" s="46">
        <f t="shared" si="3"/>
        <v>0</v>
      </c>
      <c r="I60" s="46">
        <f t="shared" si="3"/>
        <v>0</v>
      </c>
    </row>
    <row r="61" spans="1:9" s="1" customFormat="1" ht="32.25" thickBot="1">
      <c r="A61" s="22" t="s">
        <v>88</v>
      </c>
      <c r="B61" s="23" t="s">
        <v>89</v>
      </c>
      <c r="C61" s="22" t="s">
        <v>35</v>
      </c>
      <c r="D61" s="25">
        <f aca="true" t="shared" si="4" ref="D61:I61">D59-D60</f>
        <v>0</v>
      </c>
      <c r="E61" s="46">
        <f t="shared" si="4"/>
        <v>0</v>
      </c>
      <c r="F61" s="46">
        <f t="shared" si="4"/>
        <v>0</v>
      </c>
      <c r="G61" s="46">
        <f t="shared" si="4"/>
        <v>0</v>
      </c>
      <c r="H61" s="46">
        <f t="shared" si="4"/>
        <v>0</v>
      </c>
      <c r="I61" s="46">
        <f t="shared" si="4"/>
        <v>0</v>
      </c>
    </row>
    <row r="62" spans="1:9" s="1" customFormat="1" ht="45" customHeight="1" thickBot="1">
      <c r="A62" s="22" t="s">
        <v>90</v>
      </c>
      <c r="B62" s="23" t="s">
        <v>91</v>
      </c>
      <c r="C62" s="22" t="s">
        <v>35</v>
      </c>
      <c r="D62" s="33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</row>
    <row r="63" spans="1:4" s="1" customFormat="1" ht="38.25" customHeight="1" thickBot="1">
      <c r="A63" s="76" t="s">
        <v>92</v>
      </c>
      <c r="B63" s="77"/>
      <c r="C63" s="77"/>
      <c r="D63" s="78"/>
    </row>
    <row r="64" spans="1:4" s="1" customFormat="1" ht="26.25" customHeight="1" thickBot="1">
      <c r="A64" s="22" t="s">
        <v>93</v>
      </c>
      <c r="B64" s="23" t="s">
        <v>63</v>
      </c>
      <c r="C64" s="22" t="s">
        <v>25</v>
      </c>
      <c r="D64" s="33">
        <v>0</v>
      </c>
    </row>
    <row r="65" spans="1:4" s="1" customFormat="1" ht="26.25" customHeight="1" thickBot="1">
      <c r="A65" s="22" t="s">
        <v>94</v>
      </c>
      <c r="B65" s="23" t="s">
        <v>64</v>
      </c>
      <c r="C65" s="22" t="s">
        <v>25</v>
      </c>
      <c r="D65" s="33">
        <v>0</v>
      </c>
    </row>
    <row r="66" spans="1:4" s="1" customFormat="1" ht="33" customHeight="1" thickBot="1">
      <c r="A66" s="22" t="s">
        <v>95</v>
      </c>
      <c r="B66" s="23" t="s">
        <v>65</v>
      </c>
      <c r="C66" s="22" t="s">
        <v>6</v>
      </c>
      <c r="D66" s="33">
        <v>0</v>
      </c>
    </row>
    <row r="67" spans="1:4" s="1" customFormat="1" ht="27.75" customHeight="1" thickBot="1">
      <c r="A67" s="22" t="s">
        <v>96</v>
      </c>
      <c r="B67" s="23" t="s">
        <v>66</v>
      </c>
      <c r="C67" s="22" t="s">
        <v>35</v>
      </c>
      <c r="D67" s="33">
        <v>0</v>
      </c>
    </row>
    <row r="68" spans="1:4" s="1" customFormat="1" ht="38.25" customHeight="1" thickBot="1">
      <c r="A68" s="76" t="s">
        <v>97</v>
      </c>
      <c r="B68" s="77"/>
      <c r="C68" s="77"/>
      <c r="D68" s="78"/>
    </row>
    <row r="69" spans="1:4" s="1" customFormat="1" ht="33" customHeight="1" thickBot="1">
      <c r="A69" s="22" t="s">
        <v>98</v>
      </c>
      <c r="B69" s="23" t="s">
        <v>99</v>
      </c>
      <c r="C69" s="22" t="s">
        <v>25</v>
      </c>
      <c r="D69" s="33">
        <v>4</v>
      </c>
    </row>
    <row r="70" spans="1:4" s="1" customFormat="1" ht="27" customHeight="1" thickBot="1">
      <c r="A70" s="22" t="s">
        <v>100</v>
      </c>
      <c r="B70" s="23" t="s">
        <v>101</v>
      </c>
      <c r="C70" s="22" t="s">
        <v>25</v>
      </c>
      <c r="D70" s="33">
        <v>0</v>
      </c>
    </row>
    <row r="71" spans="1:4" s="1" customFormat="1" ht="45" customHeight="1" thickBot="1">
      <c r="A71" s="35" t="s">
        <v>102</v>
      </c>
      <c r="B71" s="36" t="s">
        <v>103</v>
      </c>
      <c r="C71" s="35" t="s">
        <v>35</v>
      </c>
      <c r="D71" s="37">
        <v>0</v>
      </c>
    </row>
  </sheetData>
  <sheetProtection/>
  <mergeCells count="15">
    <mergeCell ref="A1:D1"/>
    <mergeCell ref="B2:B3"/>
    <mergeCell ref="C2:C3"/>
    <mergeCell ref="D2:D3"/>
    <mergeCell ref="A7:D7"/>
    <mergeCell ref="A22:A23"/>
    <mergeCell ref="B22:B23"/>
    <mergeCell ref="C22:C23"/>
    <mergeCell ref="D22:D23"/>
    <mergeCell ref="A40:D40"/>
    <mergeCell ref="A45:D45"/>
    <mergeCell ref="A26:E26"/>
    <mergeCell ref="A52:I52"/>
    <mergeCell ref="A63:D63"/>
    <mergeCell ref="A68:D6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D82" sqref="D82"/>
    </sheetView>
  </sheetViews>
  <sheetFormatPr defaultColWidth="9.140625" defaultRowHeight="15"/>
  <cols>
    <col min="1" max="1" width="6.57421875" style="1" customWidth="1"/>
    <col min="2" max="2" width="49.28125" style="9" customWidth="1"/>
    <col min="3" max="3" width="9.7109375" style="9" customWidth="1"/>
    <col min="4" max="4" width="46.8515625" style="9" customWidth="1"/>
    <col min="5" max="5" width="25.140625" style="9" customWidth="1"/>
    <col min="6" max="6" width="18.00390625" style="9" customWidth="1"/>
    <col min="7" max="7" width="16.421875" style="9" bestFit="1" customWidth="1"/>
    <col min="8" max="8" width="19.8515625" style="9" customWidth="1"/>
    <col min="9" max="9" width="11.7109375" style="9" bestFit="1" customWidth="1"/>
    <col min="10" max="16384" width="9.140625" style="9" customWidth="1"/>
  </cols>
  <sheetData>
    <row r="1" spans="1:4" s="1" customFormat="1" ht="46.5" customHeight="1" thickBot="1">
      <c r="A1" s="98" t="s">
        <v>43</v>
      </c>
      <c r="B1" s="98"/>
      <c r="C1" s="98"/>
      <c r="D1" s="98"/>
    </row>
    <row r="2" spans="1:4" s="1" customFormat="1" ht="13.5" customHeight="1">
      <c r="A2" s="2" t="s">
        <v>0</v>
      </c>
      <c r="B2" s="99" t="s">
        <v>2</v>
      </c>
      <c r="C2" s="99" t="s">
        <v>31</v>
      </c>
      <c r="D2" s="99" t="s">
        <v>32</v>
      </c>
    </row>
    <row r="3" spans="1:4" s="1" customFormat="1" ht="16.5" thickBot="1">
      <c r="A3" s="3" t="s">
        <v>1</v>
      </c>
      <c r="B3" s="100"/>
      <c r="C3" s="100"/>
      <c r="D3" s="100"/>
    </row>
    <row r="4" spans="1:4" s="1" customFormat="1" ht="29.25" customHeight="1" thickBot="1">
      <c r="A4" s="4" t="s">
        <v>3</v>
      </c>
      <c r="B4" s="5" t="s">
        <v>4</v>
      </c>
      <c r="C4" s="4" t="s">
        <v>6</v>
      </c>
      <c r="D4" s="14">
        <v>42430</v>
      </c>
    </row>
    <row r="5" spans="1:4" s="1" customFormat="1" ht="26.25" customHeight="1" thickBot="1">
      <c r="A5" s="4" t="s">
        <v>5</v>
      </c>
      <c r="B5" s="5" t="s">
        <v>33</v>
      </c>
      <c r="C5" s="4" t="s">
        <v>6</v>
      </c>
      <c r="D5" s="14">
        <v>42005</v>
      </c>
    </row>
    <row r="6" spans="1:4" s="1" customFormat="1" ht="23.25" customHeight="1" thickBot="1">
      <c r="A6" s="4" t="s">
        <v>7</v>
      </c>
      <c r="B6" s="5" t="s">
        <v>34</v>
      </c>
      <c r="C6" s="4" t="s">
        <v>6</v>
      </c>
      <c r="D6" s="14">
        <v>42369</v>
      </c>
    </row>
    <row r="7" spans="1:4" s="1" customFormat="1" ht="38.25" customHeight="1" thickBot="1">
      <c r="A7" s="89" t="s">
        <v>44</v>
      </c>
      <c r="B7" s="90"/>
      <c r="C7" s="90"/>
      <c r="D7" s="91"/>
    </row>
    <row r="8" spans="1:4" s="1" customFormat="1" ht="42.75" customHeight="1" thickBot="1">
      <c r="A8" s="4" t="s">
        <v>8</v>
      </c>
      <c r="B8" s="5" t="s">
        <v>45</v>
      </c>
      <c r="C8" s="4" t="s">
        <v>35</v>
      </c>
      <c r="D8" s="16">
        <f>SUM(D9:D10)</f>
        <v>5246.72</v>
      </c>
    </row>
    <row r="9" spans="1:4" s="1" customFormat="1" ht="28.5" customHeight="1" thickBot="1">
      <c r="A9" s="4" t="s">
        <v>9</v>
      </c>
      <c r="B9" s="5" t="s">
        <v>46</v>
      </c>
      <c r="C9" s="4" t="s">
        <v>35</v>
      </c>
      <c r="D9" s="16">
        <v>5246.72</v>
      </c>
    </row>
    <row r="10" spans="1:4" s="1" customFormat="1" ht="23.25" customHeight="1" thickBot="1">
      <c r="A10" s="4" t="s">
        <v>10</v>
      </c>
      <c r="B10" s="5" t="s">
        <v>47</v>
      </c>
      <c r="C10" s="4" t="s">
        <v>35</v>
      </c>
      <c r="D10" s="16">
        <v>0</v>
      </c>
    </row>
    <row r="11" spans="1:4" s="1" customFormat="1" ht="42.75" customHeight="1" thickBot="1">
      <c r="A11" s="4" t="s">
        <v>11</v>
      </c>
      <c r="B11" s="5" t="s">
        <v>48</v>
      </c>
      <c r="C11" s="4" t="s">
        <v>35</v>
      </c>
      <c r="D11" s="16">
        <f>SUM(D12:D14)</f>
        <v>419450.70999999996</v>
      </c>
    </row>
    <row r="12" spans="1:4" s="1" customFormat="1" ht="21" customHeight="1" thickBot="1">
      <c r="A12" s="4" t="s">
        <v>12</v>
      </c>
      <c r="B12" s="5" t="s">
        <v>49</v>
      </c>
      <c r="C12" s="4" t="s">
        <v>35</v>
      </c>
      <c r="D12" s="16">
        <v>249765.25</v>
      </c>
    </row>
    <row r="13" spans="1:4" s="1" customFormat="1" ht="29.25" customHeight="1" thickBot="1">
      <c r="A13" s="4" t="s">
        <v>13</v>
      </c>
      <c r="B13" s="5" t="s">
        <v>50</v>
      </c>
      <c r="C13" s="4" t="s">
        <v>35</v>
      </c>
      <c r="D13" s="16">
        <v>52013.6</v>
      </c>
    </row>
    <row r="14" spans="1:4" s="1" customFormat="1" ht="31.5" customHeight="1" thickBot="1">
      <c r="A14" s="4" t="s">
        <v>14</v>
      </c>
      <c r="B14" s="5" t="s">
        <v>51</v>
      </c>
      <c r="C14" s="4" t="s">
        <v>35</v>
      </c>
      <c r="D14" s="16">
        <v>117671.86</v>
      </c>
    </row>
    <row r="15" spans="1:4" s="1" customFormat="1" ht="36" customHeight="1" thickBot="1">
      <c r="A15" s="4" t="s">
        <v>15</v>
      </c>
      <c r="B15" s="5" t="s">
        <v>52</v>
      </c>
      <c r="C15" s="4" t="s">
        <v>35</v>
      </c>
      <c r="D15" s="16">
        <f>SUM(D16:D20)</f>
        <v>414036.35</v>
      </c>
    </row>
    <row r="16" spans="1:4" s="1" customFormat="1" ht="33.75" customHeight="1" thickBot="1">
      <c r="A16" s="4" t="s">
        <v>16</v>
      </c>
      <c r="B16" s="5" t="s">
        <v>53</v>
      </c>
      <c r="C16" s="4" t="s">
        <v>35</v>
      </c>
      <c r="D16" s="16">
        <v>414036.35</v>
      </c>
    </row>
    <row r="17" spans="1:4" s="1" customFormat="1" ht="31.5" customHeight="1" thickBot="1">
      <c r="A17" s="4" t="s">
        <v>17</v>
      </c>
      <c r="B17" s="5" t="s">
        <v>54</v>
      </c>
      <c r="C17" s="4" t="s">
        <v>35</v>
      </c>
      <c r="D17" s="16">
        <v>0</v>
      </c>
    </row>
    <row r="18" spans="1:4" s="1" customFormat="1" ht="16.5" thickBot="1">
      <c r="A18" s="4" t="s">
        <v>18</v>
      </c>
      <c r="B18" s="5" t="s">
        <v>55</v>
      </c>
      <c r="C18" s="4" t="s">
        <v>35</v>
      </c>
      <c r="D18" s="16">
        <v>0</v>
      </c>
    </row>
    <row r="19" spans="1:4" s="1" customFormat="1" ht="37.5" customHeight="1" thickBot="1">
      <c r="A19" s="4" t="s">
        <v>19</v>
      </c>
      <c r="B19" s="5" t="s">
        <v>56</v>
      </c>
      <c r="C19" s="4" t="s">
        <v>35</v>
      </c>
      <c r="D19" s="16">
        <v>0</v>
      </c>
    </row>
    <row r="20" spans="1:4" s="1" customFormat="1" ht="33.75" customHeight="1" thickBot="1">
      <c r="A20" s="4" t="s">
        <v>20</v>
      </c>
      <c r="B20" s="5" t="s">
        <v>57</v>
      </c>
      <c r="C20" s="4" t="s">
        <v>35</v>
      </c>
      <c r="D20" s="16">
        <v>0</v>
      </c>
    </row>
    <row r="21" spans="1:4" s="1" customFormat="1" ht="35.25" customHeight="1" thickBot="1">
      <c r="A21" s="4" t="s">
        <v>21</v>
      </c>
      <c r="B21" s="5" t="s">
        <v>58</v>
      </c>
      <c r="C21" s="4" t="s">
        <v>35</v>
      </c>
      <c r="D21" s="16">
        <f>D15-D10+D9</f>
        <v>419283.06999999995</v>
      </c>
    </row>
    <row r="22" spans="1:4" s="1" customFormat="1" ht="21" customHeight="1">
      <c r="A22" s="92" t="s">
        <v>22</v>
      </c>
      <c r="B22" s="94" t="s">
        <v>59</v>
      </c>
      <c r="C22" s="92" t="s">
        <v>35</v>
      </c>
      <c r="D22" s="96">
        <f>SUM(D24:D25)</f>
        <v>167.63</v>
      </c>
    </row>
    <row r="23" spans="1:4" s="1" customFormat="1" ht="16.5" thickBot="1">
      <c r="A23" s="93"/>
      <c r="B23" s="95"/>
      <c r="C23" s="93"/>
      <c r="D23" s="97"/>
    </row>
    <row r="24" spans="1:4" s="1" customFormat="1" ht="23.25" customHeight="1" thickBot="1">
      <c r="A24" s="4" t="s">
        <v>23</v>
      </c>
      <c r="B24" s="5" t="s">
        <v>46</v>
      </c>
      <c r="C24" s="4" t="s">
        <v>35</v>
      </c>
      <c r="D24" s="16">
        <v>0</v>
      </c>
    </row>
    <row r="25" spans="1:4" s="1" customFormat="1" ht="31.5" customHeight="1" thickBot="1">
      <c r="A25" s="4" t="s">
        <v>24</v>
      </c>
      <c r="B25" s="5" t="s">
        <v>47</v>
      </c>
      <c r="C25" s="4" t="s">
        <v>35</v>
      </c>
      <c r="D25" s="16">
        <v>167.63</v>
      </c>
    </row>
    <row r="26" spans="1:5" s="1" customFormat="1" ht="40.5" customHeight="1" thickBot="1">
      <c r="A26" s="85" t="s">
        <v>60</v>
      </c>
      <c r="B26" s="86"/>
      <c r="C26" s="86"/>
      <c r="D26" s="86"/>
      <c r="E26" s="87"/>
    </row>
    <row r="27" spans="1:5" s="1" customFormat="1" ht="36" customHeight="1" thickBot="1">
      <c r="A27" s="41" t="s">
        <v>104</v>
      </c>
      <c r="B27" s="41" t="s">
        <v>40</v>
      </c>
      <c r="C27" s="41" t="s">
        <v>6</v>
      </c>
      <c r="D27" s="42" t="s">
        <v>41</v>
      </c>
      <c r="E27" s="41" t="s">
        <v>61</v>
      </c>
    </row>
    <row r="28" spans="1:5" s="18" customFormat="1" ht="33" customHeight="1" thickBot="1">
      <c r="A28" s="27">
        <v>1</v>
      </c>
      <c r="B28" s="28" t="s">
        <v>106</v>
      </c>
      <c r="C28" s="27" t="s">
        <v>6</v>
      </c>
      <c r="D28" s="39" t="s">
        <v>123</v>
      </c>
      <c r="E28" s="38" t="s">
        <v>118</v>
      </c>
    </row>
    <row r="29" spans="1:5" s="18" customFormat="1" ht="29.25" customHeight="1" thickBot="1">
      <c r="A29" s="27">
        <f>A28+1</f>
        <v>2</v>
      </c>
      <c r="B29" s="28" t="s">
        <v>105</v>
      </c>
      <c r="C29" s="27" t="s">
        <v>6</v>
      </c>
      <c r="D29" s="39" t="s">
        <v>123</v>
      </c>
      <c r="E29" s="38" t="s">
        <v>119</v>
      </c>
    </row>
    <row r="30" spans="1:5" s="18" customFormat="1" ht="34.5" customHeight="1" thickBot="1">
      <c r="A30" s="27">
        <f>A29+1</f>
        <v>3</v>
      </c>
      <c r="B30" s="28" t="s">
        <v>108</v>
      </c>
      <c r="C30" s="27" t="s">
        <v>6</v>
      </c>
      <c r="D30" s="39" t="s">
        <v>124</v>
      </c>
      <c r="E30" s="39" t="s">
        <v>120</v>
      </c>
    </row>
    <row r="31" spans="1:5" s="18" customFormat="1" ht="66.75" customHeight="1" thickBot="1">
      <c r="A31" s="27">
        <f aca="true" t="shared" si="0" ref="A31:A39">A30+1</f>
        <v>4</v>
      </c>
      <c r="B31" s="28" t="s">
        <v>117</v>
      </c>
      <c r="C31" s="27" t="s">
        <v>6</v>
      </c>
      <c r="D31" s="39" t="s">
        <v>123</v>
      </c>
      <c r="E31" s="39" t="s">
        <v>120</v>
      </c>
    </row>
    <row r="32" spans="1:5" s="18" customFormat="1" ht="34.5" customHeight="1" thickBot="1">
      <c r="A32" s="27">
        <f t="shared" si="0"/>
        <v>5</v>
      </c>
      <c r="B32" s="28" t="s">
        <v>109</v>
      </c>
      <c r="C32" s="27" t="s">
        <v>6</v>
      </c>
      <c r="D32" s="39" t="s">
        <v>125</v>
      </c>
      <c r="E32" s="40" t="s">
        <v>121</v>
      </c>
    </row>
    <row r="33" spans="1:5" s="18" customFormat="1" ht="33.75" customHeight="1" thickBot="1">
      <c r="A33" s="27">
        <f t="shared" si="0"/>
        <v>6</v>
      </c>
      <c r="B33" s="28" t="s">
        <v>110</v>
      </c>
      <c r="C33" s="27" t="s">
        <v>6</v>
      </c>
      <c r="D33" s="39" t="s">
        <v>126</v>
      </c>
      <c r="E33" s="39" t="s">
        <v>120</v>
      </c>
    </row>
    <row r="34" spans="1:5" s="18" customFormat="1" ht="79.5" customHeight="1" thickBot="1">
      <c r="A34" s="27">
        <f t="shared" si="0"/>
        <v>7</v>
      </c>
      <c r="B34" s="28" t="s">
        <v>111</v>
      </c>
      <c r="C34" s="27" t="s">
        <v>6</v>
      </c>
      <c r="D34" s="39" t="s">
        <v>123</v>
      </c>
      <c r="E34" s="39" t="s">
        <v>120</v>
      </c>
    </row>
    <row r="35" spans="1:5" s="18" customFormat="1" ht="29.25" customHeight="1" thickBot="1">
      <c r="A35" s="27">
        <f t="shared" si="0"/>
        <v>8</v>
      </c>
      <c r="B35" s="28" t="s">
        <v>112</v>
      </c>
      <c r="C35" s="27" t="s">
        <v>6</v>
      </c>
      <c r="D35" s="39" t="s">
        <v>123</v>
      </c>
      <c r="E35" s="27" t="s">
        <v>118</v>
      </c>
    </row>
    <row r="36" spans="1:5" s="18" customFormat="1" ht="29.25" customHeight="1" thickBot="1">
      <c r="A36" s="27">
        <f t="shared" si="0"/>
        <v>9</v>
      </c>
      <c r="B36" s="28" t="s">
        <v>113</v>
      </c>
      <c r="C36" s="27" t="s">
        <v>6</v>
      </c>
      <c r="D36" s="39" t="s">
        <v>123</v>
      </c>
      <c r="E36" s="27" t="s">
        <v>120</v>
      </c>
    </row>
    <row r="37" spans="1:5" s="18" customFormat="1" ht="29.25" customHeight="1" thickBot="1">
      <c r="A37" s="27">
        <f t="shared" si="0"/>
        <v>10</v>
      </c>
      <c r="B37" s="28" t="s">
        <v>114</v>
      </c>
      <c r="C37" s="27" t="s">
        <v>6</v>
      </c>
      <c r="D37" s="39" t="s">
        <v>123</v>
      </c>
      <c r="E37" s="27" t="s">
        <v>120</v>
      </c>
    </row>
    <row r="38" spans="1:5" s="18" customFormat="1" ht="29.25" customHeight="1" thickBot="1">
      <c r="A38" s="27">
        <f t="shared" si="0"/>
        <v>11</v>
      </c>
      <c r="B38" s="28" t="s">
        <v>115</v>
      </c>
      <c r="C38" s="27" t="s">
        <v>6</v>
      </c>
      <c r="D38" s="39" t="s">
        <v>123</v>
      </c>
      <c r="E38" s="27" t="s">
        <v>120</v>
      </c>
    </row>
    <row r="39" spans="1:5" s="18" customFormat="1" ht="32.25" customHeight="1" thickBot="1">
      <c r="A39" s="27">
        <f t="shared" si="0"/>
        <v>12</v>
      </c>
      <c r="B39" s="29" t="s">
        <v>116</v>
      </c>
      <c r="C39" s="27" t="s">
        <v>6</v>
      </c>
      <c r="D39" s="39" t="s">
        <v>127</v>
      </c>
      <c r="E39" s="27" t="s">
        <v>122</v>
      </c>
    </row>
    <row r="40" spans="1:4" s="1" customFormat="1" ht="33.75" customHeight="1" thickBot="1">
      <c r="A40" s="89" t="s">
        <v>62</v>
      </c>
      <c r="B40" s="90"/>
      <c r="C40" s="90"/>
      <c r="D40" s="91"/>
    </row>
    <row r="41" spans="1:4" s="1" customFormat="1" ht="36" customHeight="1" thickBot="1">
      <c r="A41" s="4" t="s">
        <v>26</v>
      </c>
      <c r="B41" s="5" t="s">
        <v>63</v>
      </c>
      <c r="C41" s="4" t="s">
        <v>25</v>
      </c>
      <c r="D41" s="11">
        <v>0</v>
      </c>
    </row>
    <row r="42" spans="1:4" s="1" customFormat="1" ht="33" customHeight="1" thickBot="1">
      <c r="A42" s="4" t="s">
        <v>27</v>
      </c>
      <c r="B42" s="5" t="s">
        <v>64</v>
      </c>
      <c r="C42" s="4" t="s">
        <v>25</v>
      </c>
      <c r="D42" s="11">
        <v>0</v>
      </c>
    </row>
    <row r="43" spans="1:4" s="1" customFormat="1" ht="31.5" customHeight="1" thickBot="1">
      <c r="A43" s="4" t="s">
        <v>28</v>
      </c>
      <c r="B43" s="5" t="s">
        <v>65</v>
      </c>
      <c r="C43" s="4" t="s">
        <v>25</v>
      </c>
      <c r="D43" s="11">
        <v>0</v>
      </c>
    </row>
    <row r="44" spans="1:4" s="1" customFormat="1" ht="30.75" customHeight="1" thickBot="1">
      <c r="A44" s="4" t="s">
        <v>29</v>
      </c>
      <c r="B44" s="5" t="s">
        <v>66</v>
      </c>
      <c r="C44" s="4" t="s">
        <v>35</v>
      </c>
      <c r="D44" s="11">
        <v>0</v>
      </c>
    </row>
    <row r="45" spans="1:4" s="1" customFormat="1" ht="25.5" customHeight="1" thickBot="1">
      <c r="A45" s="76" t="s">
        <v>67</v>
      </c>
      <c r="B45" s="77"/>
      <c r="C45" s="77"/>
      <c r="D45" s="78"/>
    </row>
    <row r="46" spans="1:4" s="1" customFormat="1" ht="40.5" customHeight="1" thickBot="1">
      <c r="A46" s="22" t="s">
        <v>30</v>
      </c>
      <c r="B46" s="23" t="s">
        <v>68</v>
      </c>
      <c r="C46" s="22" t="s">
        <v>35</v>
      </c>
      <c r="D46" s="26">
        <f>SUM(D47:D48)</f>
        <v>17292.84</v>
      </c>
    </row>
    <row r="47" spans="1:4" s="1" customFormat="1" ht="25.5" customHeight="1" thickBot="1">
      <c r="A47" s="22" t="s">
        <v>36</v>
      </c>
      <c r="B47" s="23" t="s">
        <v>46</v>
      </c>
      <c r="C47" s="22" t="s">
        <v>35</v>
      </c>
      <c r="D47" s="26">
        <v>0</v>
      </c>
    </row>
    <row r="48" spans="1:4" s="1" customFormat="1" ht="32.25" customHeight="1" thickBot="1">
      <c r="A48" s="22" t="s">
        <v>37</v>
      </c>
      <c r="B48" s="23" t="s">
        <v>47</v>
      </c>
      <c r="C48" s="22" t="s">
        <v>35</v>
      </c>
      <c r="D48" s="26">
        <v>17292.84</v>
      </c>
    </row>
    <row r="49" spans="1:4" s="1" customFormat="1" ht="41.25" customHeight="1" thickBot="1">
      <c r="A49" s="22" t="s">
        <v>38</v>
      </c>
      <c r="B49" s="23" t="s">
        <v>69</v>
      </c>
      <c r="C49" s="22" t="s">
        <v>35</v>
      </c>
      <c r="D49" s="26">
        <f>SUM(D50:D51)</f>
        <v>3.12</v>
      </c>
    </row>
    <row r="50" spans="1:4" s="1" customFormat="1" ht="27.75" customHeight="1" thickBot="1">
      <c r="A50" s="22" t="s">
        <v>70</v>
      </c>
      <c r="B50" s="23" t="s">
        <v>46</v>
      </c>
      <c r="C50" s="22" t="s">
        <v>35</v>
      </c>
      <c r="D50" s="26">
        <v>0</v>
      </c>
    </row>
    <row r="51" spans="1:4" s="1" customFormat="1" ht="26.25" customHeight="1" thickBot="1">
      <c r="A51" s="22" t="s">
        <v>71</v>
      </c>
      <c r="B51" s="23" t="s">
        <v>47</v>
      </c>
      <c r="C51" s="22" t="s">
        <v>35</v>
      </c>
      <c r="D51" s="26">
        <v>3.12</v>
      </c>
    </row>
    <row r="52" spans="1:9" s="1" customFormat="1" ht="24" customHeight="1" thickBot="1">
      <c r="A52" s="88" t="s">
        <v>72</v>
      </c>
      <c r="B52" s="88"/>
      <c r="C52" s="88"/>
      <c r="D52" s="88"/>
      <c r="E52" s="88"/>
      <c r="F52" s="88"/>
      <c r="G52" s="88"/>
      <c r="H52" s="88"/>
      <c r="I52" s="88"/>
    </row>
    <row r="53" spans="1:9" s="1" customFormat="1" ht="34.5" customHeight="1" thickBot="1">
      <c r="A53" s="22" t="s">
        <v>73</v>
      </c>
      <c r="B53" s="23" t="s">
        <v>42</v>
      </c>
      <c r="C53" s="22" t="s">
        <v>6</v>
      </c>
      <c r="D53" s="33" t="s">
        <v>136</v>
      </c>
      <c r="E53" s="37" t="s">
        <v>129</v>
      </c>
      <c r="F53" s="37" t="s">
        <v>130</v>
      </c>
      <c r="G53" s="48" t="s">
        <v>131</v>
      </c>
      <c r="H53" s="49" t="s">
        <v>132</v>
      </c>
      <c r="I53" s="48" t="s">
        <v>133</v>
      </c>
    </row>
    <row r="54" spans="1:9" s="1" customFormat="1" ht="27.75" customHeight="1" thickBot="1">
      <c r="A54" s="22" t="s">
        <v>74</v>
      </c>
      <c r="B54" s="23" t="s">
        <v>39</v>
      </c>
      <c r="C54" s="22" t="s">
        <v>6</v>
      </c>
      <c r="D54" s="33" t="s">
        <v>128</v>
      </c>
      <c r="E54" s="37" t="s">
        <v>128</v>
      </c>
      <c r="F54" s="37" t="s">
        <v>128</v>
      </c>
      <c r="G54" s="37" t="s">
        <v>128</v>
      </c>
      <c r="H54" s="37" t="s">
        <v>135</v>
      </c>
      <c r="I54" s="37" t="s">
        <v>134</v>
      </c>
    </row>
    <row r="55" spans="1:9" s="1" customFormat="1" ht="33" customHeight="1" thickBot="1">
      <c r="A55" s="22" t="s">
        <v>75</v>
      </c>
      <c r="B55" s="23" t="s">
        <v>76</v>
      </c>
      <c r="C55" s="34" t="s">
        <v>77</v>
      </c>
      <c r="D55" s="45">
        <f aca="true" t="shared" si="1" ref="D55:I55">D56/6.679</f>
        <v>3388.7662823776013</v>
      </c>
      <c r="E55" s="46">
        <f t="shared" si="1"/>
        <v>0</v>
      </c>
      <c r="F55" s="46">
        <f t="shared" si="1"/>
        <v>0</v>
      </c>
      <c r="G55" s="46">
        <f t="shared" si="1"/>
        <v>0</v>
      </c>
      <c r="H55" s="46">
        <f t="shared" si="1"/>
        <v>0</v>
      </c>
      <c r="I55" s="46">
        <f t="shared" si="1"/>
        <v>0</v>
      </c>
    </row>
    <row r="56" spans="1:9" s="1" customFormat="1" ht="34.5" customHeight="1" thickBot="1">
      <c r="A56" s="22" t="s">
        <v>78</v>
      </c>
      <c r="B56" s="23" t="s">
        <v>79</v>
      </c>
      <c r="C56" s="22" t="s">
        <v>35</v>
      </c>
      <c r="D56" s="26">
        <v>22633.57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</row>
    <row r="57" spans="1:9" s="1" customFormat="1" ht="28.5" customHeight="1" thickBot="1">
      <c r="A57" s="22" t="s">
        <v>80</v>
      </c>
      <c r="B57" s="23" t="s">
        <v>81</v>
      </c>
      <c r="C57" s="22" t="s">
        <v>35</v>
      </c>
      <c r="D57" s="26">
        <v>21430.13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</row>
    <row r="58" spans="1:9" s="1" customFormat="1" ht="28.5" customHeight="1" thickBot="1">
      <c r="A58" s="22" t="s">
        <v>82</v>
      </c>
      <c r="B58" s="23" t="s">
        <v>83</v>
      </c>
      <c r="C58" s="22" t="s">
        <v>35</v>
      </c>
      <c r="D58" s="26">
        <f aca="true" t="shared" si="2" ref="D58:I58">D56-D57</f>
        <v>1203.4399999999987</v>
      </c>
      <c r="E58" s="46">
        <f t="shared" si="2"/>
        <v>0</v>
      </c>
      <c r="F58" s="46">
        <f t="shared" si="2"/>
        <v>0</v>
      </c>
      <c r="G58" s="46">
        <f t="shared" si="2"/>
        <v>0</v>
      </c>
      <c r="H58" s="46">
        <f t="shared" si="2"/>
        <v>0</v>
      </c>
      <c r="I58" s="46">
        <f t="shared" si="2"/>
        <v>0</v>
      </c>
    </row>
    <row r="59" spans="1:9" s="1" customFormat="1" ht="32.25" thickBot="1">
      <c r="A59" s="22" t="s">
        <v>84</v>
      </c>
      <c r="B59" s="23" t="s">
        <v>85</v>
      </c>
      <c r="C59" s="22" t="s">
        <v>35</v>
      </c>
      <c r="D59" s="26">
        <f>D56</f>
        <v>22633.57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</row>
    <row r="60" spans="1:9" s="1" customFormat="1" ht="32.25" thickBot="1">
      <c r="A60" s="22" t="s">
        <v>86</v>
      </c>
      <c r="B60" s="23" t="s">
        <v>87</v>
      </c>
      <c r="C60" s="22" t="s">
        <v>35</v>
      </c>
      <c r="D60" s="26">
        <f aca="true" t="shared" si="3" ref="D60:I60">D59</f>
        <v>22633.57</v>
      </c>
      <c r="E60" s="46">
        <f t="shared" si="3"/>
        <v>0</v>
      </c>
      <c r="F60" s="46">
        <f t="shared" si="3"/>
        <v>0</v>
      </c>
      <c r="G60" s="46">
        <f t="shared" si="3"/>
        <v>0</v>
      </c>
      <c r="H60" s="46">
        <f t="shared" si="3"/>
        <v>0</v>
      </c>
      <c r="I60" s="46">
        <f t="shared" si="3"/>
        <v>0</v>
      </c>
    </row>
    <row r="61" spans="1:9" s="1" customFormat="1" ht="32.25" thickBot="1">
      <c r="A61" s="22" t="s">
        <v>88</v>
      </c>
      <c r="B61" s="23" t="s">
        <v>89</v>
      </c>
      <c r="C61" s="22" t="s">
        <v>35</v>
      </c>
      <c r="D61" s="26">
        <f aca="true" t="shared" si="4" ref="D61:I61">D59-D60</f>
        <v>0</v>
      </c>
      <c r="E61" s="46">
        <f t="shared" si="4"/>
        <v>0</v>
      </c>
      <c r="F61" s="46">
        <f t="shared" si="4"/>
        <v>0</v>
      </c>
      <c r="G61" s="46">
        <f t="shared" si="4"/>
        <v>0</v>
      </c>
      <c r="H61" s="46">
        <f t="shared" si="4"/>
        <v>0</v>
      </c>
      <c r="I61" s="46">
        <f t="shared" si="4"/>
        <v>0</v>
      </c>
    </row>
    <row r="62" spans="1:9" s="1" customFormat="1" ht="45" customHeight="1" thickBot="1">
      <c r="A62" s="22" t="s">
        <v>90</v>
      </c>
      <c r="B62" s="23" t="s">
        <v>91</v>
      </c>
      <c r="C62" s="22" t="s">
        <v>35</v>
      </c>
      <c r="D62" s="33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</row>
    <row r="63" spans="1:4" s="1" customFormat="1" ht="38.25" customHeight="1" thickBot="1">
      <c r="A63" s="76" t="s">
        <v>92</v>
      </c>
      <c r="B63" s="77"/>
      <c r="C63" s="77"/>
      <c r="D63" s="78"/>
    </row>
    <row r="64" spans="1:4" s="1" customFormat="1" ht="26.25" customHeight="1" thickBot="1">
      <c r="A64" s="22" t="s">
        <v>93</v>
      </c>
      <c r="B64" s="23" t="s">
        <v>63</v>
      </c>
      <c r="C64" s="22" t="s">
        <v>25</v>
      </c>
      <c r="D64" s="33">
        <v>0</v>
      </c>
    </row>
    <row r="65" spans="1:4" s="1" customFormat="1" ht="26.25" customHeight="1" thickBot="1">
      <c r="A65" s="22" t="s">
        <v>94</v>
      </c>
      <c r="B65" s="23" t="s">
        <v>64</v>
      </c>
      <c r="C65" s="22" t="s">
        <v>25</v>
      </c>
      <c r="D65" s="33">
        <v>0</v>
      </c>
    </row>
    <row r="66" spans="1:4" s="1" customFormat="1" ht="33" customHeight="1" thickBot="1">
      <c r="A66" s="22" t="s">
        <v>95</v>
      </c>
      <c r="B66" s="23" t="s">
        <v>65</v>
      </c>
      <c r="C66" s="22" t="s">
        <v>6</v>
      </c>
      <c r="D66" s="33">
        <v>0</v>
      </c>
    </row>
    <row r="67" spans="1:4" s="1" customFormat="1" ht="27.75" customHeight="1" thickBot="1">
      <c r="A67" s="22" t="s">
        <v>96</v>
      </c>
      <c r="B67" s="23" t="s">
        <v>66</v>
      </c>
      <c r="C67" s="22" t="s">
        <v>35</v>
      </c>
      <c r="D67" s="33">
        <v>0</v>
      </c>
    </row>
    <row r="68" spans="1:4" s="1" customFormat="1" ht="38.25" customHeight="1" thickBot="1">
      <c r="A68" s="76" t="s">
        <v>97</v>
      </c>
      <c r="B68" s="77"/>
      <c r="C68" s="77"/>
      <c r="D68" s="78"/>
    </row>
    <row r="69" spans="1:4" s="1" customFormat="1" ht="33" customHeight="1" thickBot="1">
      <c r="A69" s="22" t="s">
        <v>98</v>
      </c>
      <c r="B69" s="23" t="s">
        <v>99</v>
      </c>
      <c r="C69" s="22" t="s">
        <v>25</v>
      </c>
      <c r="D69" s="33">
        <v>2</v>
      </c>
    </row>
    <row r="70" spans="1:4" s="1" customFormat="1" ht="27" customHeight="1" thickBot="1">
      <c r="A70" s="22" t="s">
        <v>100</v>
      </c>
      <c r="B70" s="23" t="s">
        <v>101</v>
      </c>
      <c r="C70" s="22" t="s">
        <v>25</v>
      </c>
      <c r="D70" s="33">
        <v>0</v>
      </c>
    </row>
    <row r="71" spans="1:4" s="1" customFormat="1" ht="32.25" thickBot="1">
      <c r="A71" s="35" t="s">
        <v>102</v>
      </c>
      <c r="B71" s="36" t="s">
        <v>103</v>
      </c>
      <c r="C71" s="35" t="s">
        <v>35</v>
      </c>
      <c r="D71" s="37">
        <v>0</v>
      </c>
    </row>
  </sheetData>
  <sheetProtection/>
  <mergeCells count="15">
    <mergeCell ref="A1:D1"/>
    <mergeCell ref="B2:B3"/>
    <mergeCell ref="C2:C3"/>
    <mergeCell ref="D2:D3"/>
    <mergeCell ref="A7:D7"/>
    <mergeCell ref="A45:D45"/>
    <mergeCell ref="A26:E26"/>
    <mergeCell ref="A52:I52"/>
    <mergeCell ref="A63:D63"/>
    <mergeCell ref="A68:D68"/>
    <mergeCell ref="A22:A23"/>
    <mergeCell ref="B22:B23"/>
    <mergeCell ref="C22:C23"/>
    <mergeCell ref="D22:D23"/>
    <mergeCell ref="A40:D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selection activeCell="E77" sqref="E77"/>
    </sheetView>
  </sheetViews>
  <sheetFormatPr defaultColWidth="9.140625" defaultRowHeight="15"/>
  <cols>
    <col min="1" max="1" width="6.57421875" style="1" customWidth="1"/>
    <col min="2" max="2" width="49.28125" style="9" customWidth="1"/>
    <col min="3" max="3" width="9.7109375" style="9" customWidth="1"/>
    <col min="4" max="4" width="44.00390625" style="9" customWidth="1"/>
    <col min="5" max="5" width="24.7109375" style="9" customWidth="1"/>
    <col min="6" max="9" width="18.140625" style="9" customWidth="1"/>
    <col min="10" max="16384" width="9.140625" style="9" customWidth="1"/>
  </cols>
  <sheetData>
    <row r="1" spans="1:4" s="1" customFormat="1" ht="46.5" customHeight="1" thickBot="1">
      <c r="A1" s="98" t="s">
        <v>43</v>
      </c>
      <c r="B1" s="98"/>
      <c r="C1" s="98"/>
      <c r="D1" s="98"/>
    </row>
    <row r="2" spans="1:4" s="1" customFormat="1" ht="13.5" customHeight="1">
      <c r="A2" s="2" t="s">
        <v>0</v>
      </c>
      <c r="B2" s="99" t="s">
        <v>2</v>
      </c>
      <c r="C2" s="99" t="s">
        <v>31</v>
      </c>
      <c r="D2" s="99" t="s">
        <v>32</v>
      </c>
    </row>
    <row r="3" spans="1:4" s="1" customFormat="1" ht="16.5" thickBot="1">
      <c r="A3" s="3" t="s">
        <v>1</v>
      </c>
      <c r="B3" s="100"/>
      <c r="C3" s="100"/>
      <c r="D3" s="100"/>
    </row>
    <row r="4" spans="1:4" s="1" customFormat="1" ht="29.25" customHeight="1" thickBot="1">
      <c r="A4" s="4" t="s">
        <v>3</v>
      </c>
      <c r="B4" s="5" t="s">
        <v>4</v>
      </c>
      <c r="C4" s="4" t="s">
        <v>6</v>
      </c>
      <c r="D4" s="14">
        <v>42430</v>
      </c>
    </row>
    <row r="5" spans="1:4" s="1" customFormat="1" ht="26.25" customHeight="1" thickBot="1">
      <c r="A5" s="4" t="s">
        <v>5</v>
      </c>
      <c r="B5" s="5" t="s">
        <v>33</v>
      </c>
      <c r="C5" s="4" t="s">
        <v>6</v>
      </c>
      <c r="D5" s="14">
        <v>42005</v>
      </c>
    </row>
    <row r="6" spans="1:4" s="1" customFormat="1" ht="23.25" customHeight="1" thickBot="1">
      <c r="A6" s="4" t="s">
        <v>7</v>
      </c>
      <c r="B6" s="5" t="s">
        <v>34</v>
      </c>
      <c r="C6" s="4" t="s">
        <v>6</v>
      </c>
      <c r="D6" s="14">
        <v>42369</v>
      </c>
    </row>
    <row r="7" spans="1:4" s="1" customFormat="1" ht="38.25" customHeight="1" thickBot="1">
      <c r="A7" s="89" t="s">
        <v>44</v>
      </c>
      <c r="B7" s="90"/>
      <c r="C7" s="90"/>
      <c r="D7" s="91"/>
    </row>
    <row r="8" spans="1:4" s="1" customFormat="1" ht="42.75" customHeight="1" thickBot="1">
      <c r="A8" s="4" t="s">
        <v>8</v>
      </c>
      <c r="B8" s="5" t="s">
        <v>45</v>
      </c>
      <c r="C8" s="4" t="s">
        <v>35</v>
      </c>
      <c r="D8" s="16">
        <f>SUM(D9:D10)</f>
        <v>16544.29</v>
      </c>
    </row>
    <row r="9" spans="1:4" s="1" customFormat="1" ht="28.5" customHeight="1" thickBot="1">
      <c r="A9" s="4" t="s">
        <v>9</v>
      </c>
      <c r="B9" s="5" t="s">
        <v>46</v>
      </c>
      <c r="C9" s="4" t="s">
        <v>35</v>
      </c>
      <c r="D9" s="16">
        <v>0</v>
      </c>
    </row>
    <row r="10" spans="1:4" s="1" customFormat="1" ht="23.25" customHeight="1" thickBot="1">
      <c r="A10" s="4" t="s">
        <v>10</v>
      </c>
      <c r="B10" s="5" t="s">
        <v>47</v>
      </c>
      <c r="C10" s="4" t="s">
        <v>35</v>
      </c>
      <c r="D10" s="16">
        <v>16544.29</v>
      </c>
    </row>
    <row r="11" spans="1:4" s="1" customFormat="1" ht="42.75" customHeight="1" thickBot="1">
      <c r="A11" s="4" t="s">
        <v>11</v>
      </c>
      <c r="B11" s="5" t="s">
        <v>48</v>
      </c>
      <c r="C11" s="4" t="s">
        <v>35</v>
      </c>
      <c r="D11" s="16">
        <f>SUM(D12:D14)</f>
        <v>865721.72</v>
      </c>
    </row>
    <row r="12" spans="1:4" s="1" customFormat="1" ht="21" customHeight="1" thickBot="1">
      <c r="A12" s="4" t="s">
        <v>12</v>
      </c>
      <c r="B12" s="5" t="s">
        <v>49</v>
      </c>
      <c r="C12" s="4" t="s">
        <v>35</v>
      </c>
      <c r="D12" s="16">
        <v>459899.56</v>
      </c>
    </row>
    <row r="13" spans="1:4" s="1" customFormat="1" ht="29.25" customHeight="1" thickBot="1">
      <c r="A13" s="4" t="s">
        <v>13</v>
      </c>
      <c r="B13" s="5" t="s">
        <v>50</v>
      </c>
      <c r="C13" s="4" t="s">
        <v>35</v>
      </c>
      <c r="D13" s="16">
        <v>189042.08</v>
      </c>
    </row>
    <row r="14" spans="1:4" s="1" customFormat="1" ht="31.5" customHeight="1" thickBot="1">
      <c r="A14" s="4" t="s">
        <v>14</v>
      </c>
      <c r="B14" s="5" t="s">
        <v>51</v>
      </c>
      <c r="C14" s="4" t="s">
        <v>35</v>
      </c>
      <c r="D14" s="16">
        <v>216780.08</v>
      </c>
    </row>
    <row r="15" spans="1:4" s="1" customFormat="1" ht="36" customHeight="1" thickBot="1">
      <c r="A15" s="4" t="s">
        <v>15</v>
      </c>
      <c r="B15" s="5" t="s">
        <v>52</v>
      </c>
      <c r="C15" s="4" t="s">
        <v>35</v>
      </c>
      <c r="D15" s="16">
        <f>SUM(D16:D20)</f>
        <v>871104.68</v>
      </c>
    </row>
    <row r="16" spans="1:4" s="1" customFormat="1" ht="33.75" customHeight="1" thickBot="1">
      <c r="A16" s="4" t="s">
        <v>16</v>
      </c>
      <c r="B16" s="5" t="s">
        <v>53</v>
      </c>
      <c r="C16" s="4" t="s">
        <v>35</v>
      </c>
      <c r="D16" s="16">
        <v>871104.68</v>
      </c>
    </row>
    <row r="17" spans="1:4" s="1" customFormat="1" ht="31.5" customHeight="1" thickBot="1">
      <c r="A17" s="4" t="s">
        <v>17</v>
      </c>
      <c r="B17" s="5" t="s">
        <v>54</v>
      </c>
      <c r="C17" s="4" t="s">
        <v>35</v>
      </c>
      <c r="D17" s="16">
        <v>0</v>
      </c>
    </row>
    <row r="18" spans="1:4" s="1" customFormat="1" ht="23.25" customHeight="1" thickBot="1">
      <c r="A18" s="4" t="s">
        <v>18</v>
      </c>
      <c r="B18" s="5" t="s">
        <v>55</v>
      </c>
      <c r="C18" s="4" t="s">
        <v>35</v>
      </c>
      <c r="D18" s="16">
        <v>0</v>
      </c>
    </row>
    <row r="19" spans="1:4" s="1" customFormat="1" ht="37.5" customHeight="1" thickBot="1">
      <c r="A19" s="4" t="s">
        <v>19</v>
      </c>
      <c r="B19" s="5" t="s">
        <v>56</v>
      </c>
      <c r="C19" s="4" t="s">
        <v>35</v>
      </c>
      <c r="D19" s="16">
        <v>0</v>
      </c>
    </row>
    <row r="20" spans="1:4" s="1" customFormat="1" ht="33.75" customHeight="1" thickBot="1">
      <c r="A20" s="4" t="s">
        <v>20</v>
      </c>
      <c r="B20" s="5" t="s">
        <v>57</v>
      </c>
      <c r="C20" s="4" t="s">
        <v>35</v>
      </c>
      <c r="D20" s="16">
        <v>0</v>
      </c>
    </row>
    <row r="21" spans="1:4" s="1" customFormat="1" ht="35.25" customHeight="1" thickBot="1">
      <c r="A21" s="4" t="s">
        <v>21</v>
      </c>
      <c r="B21" s="5" t="s">
        <v>58</v>
      </c>
      <c r="C21" s="4" t="s">
        <v>35</v>
      </c>
      <c r="D21" s="16">
        <f>D15-D10+D9</f>
        <v>854560.39</v>
      </c>
    </row>
    <row r="22" spans="1:4" s="1" customFormat="1" ht="21" customHeight="1">
      <c r="A22" s="92" t="s">
        <v>22</v>
      </c>
      <c r="B22" s="94" t="s">
        <v>59</v>
      </c>
      <c r="C22" s="92" t="s">
        <v>35</v>
      </c>
      <c r="D22" s="96">
        <f>SUM(D24:D25)</f>
        <v>11161.33</v>
      </c>
    </row>
    <row r="23" spans="1:4" s="1" customFormat="1" ht="16.5" thickBot="1">
      <c r="A23" s="93"/>
      <c r="B23" s="95"/>
      <c r="C23" s="93"/>
      <c r="D23" s="97"/>
    </row>
    <row r="24" spans="1:4" s="1" customFormat="1" ht="23.25" customHeight="1" thickBot="1">
      <c r="A24" s="4" t="s">
        <v>23</v>
      </c>
      <c r="B24" s="5" t="s">
        <v>46</v>
      </c>
      <c r="C24" s="4" t="s">
        <v>35</v>
      </c>
      <c r="D24" s="16">
        <v>0</v>
      </c>
    </row>
    <row r="25" spans="1:4" s="1" customFormat="1" ht="31.5" customHeight="1" thickBot="1">
      <c r="A25" s="4" t="s">
        <v>24</v>
      </c>
      <c r="B25" s="5" t="s">
        <v>47</v>
      </c>
      <c r="C25" s="4" t="s">
        <v>35</v>
      </c>
      <c r="D25" s="16">
        <v>11161.33</v>
      </c>
    </row>
    <row r="26" spans="1:5" s="1" customFormat="1" ht="40.5" customHeight="1" thickBot="1">
      <c r="A26" s="85" t="s">
        <v>60</v>
      </c>
      <c r="B26" s="86"/>
      <c r="C26" s="86"/>
      <c r="D26" s="86"/>
      <c r="E26" s="87"/>
    </row>
    <row r="27" spans="1:5" s="1" customFormat="1" ht="36" customHeight="1" thickBot="1">
      <c r="A27" s="41" t="s">
        <v>104</v>
      </c>
      <c r="B27" s="41" t="s">
        <v>40</v>
      </c>
      <c r="C27" s="41" t="s">
        <v>6</v>
      </c>
      <c r="D27" s="42" t="s">
        <v>41</v>
      </c>
      <c r="E27" s="41" t="s">
        <v>61</v>
      </c>
    </row>
    <row r="28" spans="1:5" s="18" customFormat="1" ht="33" customHeight="1" thickBot="1">
      <c r="A28" s="27">
        <v>1</v>
      </c>
      <c r="B28" s="28" t="s">
        <v>106</v>
      </c>
      <c r="C28" s="27" t="s">
        <v>6</v>
      </c>
      <c r="D28" s="39" t="s">
        <v>123</v>
      </c>
      <c r="E28" s="38" t="s">
        <v>118</v>
      </c>
    </row>
    <row r="29" spans="1:5" s="18" customFormat="1" ht="29.25" customHeight="1" thickBot="1">
      <c r="A29" s="27">
        <f>A28+1</f>
        <v>2</v>
      </c>
      <c r="B29" s="28" t="s">
        <v>105</v>
      </c>
      <c r="C29" s="27" t="s">
        <v>6</v>
      </c>
      <c r="D29" s="39" t="s">
        <v>123</v>
      </c>
      <c r="E29" s="38" t="s">
        <v>119</v>
      </c>
    </row>
    <row r="30" spans="1:5" s="18" customFormat="1" ht="29.25" customHeight="1" thickBot="1">
      <c r="A30" s="27">
        <f aca="true" t="shared" si="0" ref="A30:A41">A29+1</f>
        <v>3</v>
      </c>
      <c r="B30" s="28" t="s">
        <v>107</v>
      </c>
      <c r="C30" s="27" t="s">
        <v>6</v>
      </c>
      <c r="D30" s="39" t="s">
        <v>123</v>
      </c>
      <c r="E30" s="39" t="s">
        <v>120</v>
      </c>
    </row>
    <row r="31" spans="1:5" s="18" customFormat="1" ht="34.5" customHeight="1" thickBot="1">
      <c r="A31" s="27">
        <f t="shared" si="0"/>
        <v>4</v>
      </c>
      <c r="B31" s="28" t="s">
        <v>108</v>
      </c>
      <c r="C31" s="27" t="s">
        <v>6</v>
      </c>
      <c r="D31" s="39" t="s">
        <v>124</v>
      </c>
      <c r="E31" s="39" t="s">
        <v>120</v>
      </c>
    </row>
    <row r="32" spans="1:5" s="18" customFormat="1" ht="66.75" customHeight="1" thickBot="1">
      <c r="A32" s="27">
        <f t="shared" si="0"/>
        <v>5</v>
      </c>
      <c r="B32" s="28" t="s">
        <v>117</v>
      </c>
      <c r="C32" s="27" t="s">
        <v>6</v>
      </c>
      <c r="D32" s="39" t="s">
        <v>123</v>
      </c>
      <c r="E32" s="39" t="s">
        <v>120</v>
      </c>
    </row>
    <row r="33" spans="1:5" s="18" customFormat="1" ht="34.5" customHeight="1" thickBot="1">
      <c r="A33" s="27">
        <f t="shared" si="0"/>
        <v>6</v>
      </c>
      <c r="B33" s="28" t="s">
        <v>109</v>
      </c>
      <c r="C33" s="27" t="s">
        <v>6</v>
      </c>
      <c r="D33" s="39" t="s">
        <v>125</v>
      </c>
      <c r="E33" s="40" t="s">
        <v>121</v>
      </c>
    </row>
    <row r="34" spans="1:5" s="18" customFormat="1" ht="33.75" customHeight="1" thickBot="1">
      <c r="A34" s="27">
        <f t="shared" si="0"/>
        <v>7</v>
      </c>
      <c r="B34" s="28" t="s">
        <v>110</v>
      </c>
      <c r="C34" s="27" t="s">
        <v>6</v>
      </c>
      <c r="D34" s="39" t="s">
        <v>126</v>
      </c>
      <c r="E34" s="39" t="s">
        <v>120</v>
      </c>
    </row>
    <row r="35" spans="1:5" s="18" customFormat="1" ht="79.5" customHeight="1" thickBot="1">
      <c r="A35" s="27">
        <f t="shared" si="0"/>
        <v>8</v>
      </c>
      <c r="B35" s="28" t="s">
        <v>111</v>
      </c>
      <c r="C35" s="27" t="s">
        <v>6</v>
      </c>
      <c r="D35" s="39" t="s">
        <v>123</v>
      </c>
      <c r="E35" s="39" t="s">
        <v>120</v>
      </c>
    </row>
    <row r="36" spans="1:5" s="18" customFormat="1" ht="29.25" customHeight="1" thickBot="1">
      <c r="A36" s="27">
        <f t="shared" si="0"/>
        <v>9</v>
      </c>
      <c r="B36" s="28" t="s">
        <v>112</v>
      </c>
      <c r="C36" s="27" t="s">
        <v>6</v>
      </c>
      <c r="D36" s="39" t="s">
        <v>123</v>
      </c>
      <c r="E36" s="27" t="s">
        <v>118</v>
      </c>
    </row>
    <row r="37" spans="1:5" s="18" customFormat="1" ht="29.25" customHeight="1" thickBot="1">
      <c r="A37" s="27">
        <f t="shared" si="0"/>
        <v>10</v>
      </c>
      <c r="B37" s="28" t="s">
        <v>113</v>
      </c>
      <c r="C37" s="27" t="s">
        <v>6</v>
      </c>
      <c r="D37" s="39" t="s">
        <v>123</v>
      </c>
      <c r="E37" s="27" t="s">
        <v>120</v>
      </c>
    </row>
    <row r="38" spans="1:5" s="18" customFormat="1" ht="29.25" customHeight="1" thickBot="1">
      <c r="A38" s="27">
        <f t="shared" si="0"/>
        <v>11</v>
      </c>
      <c r="B38" s="28" t="s">
        <v>114</v>
      </c>
      <c r="C38" s="27" t="s">
        <v>6</v>
      </c>
      <c r="D38" s="39" t="s">
        <v>123</v>
      </c>
      <c r="E38" s="27" t="s">
        <v>120</v>
      </c>
    </row>
    <row r="39" spans="1:5" s="18" customFormat="1" ht="29.25" customHeight="1" thickBot="1">
      <c r="A39" s="27">
        <f t="shared" si="0"/>
        <v>12</v>
      </c>
      <c r="B39" s="28" t="s">
        <v>115</v>
      </c>
      <c r="C39" s="27" t="s">
        <v>6</v>
      </c>
      <c r="D39" s="39" t="s">
        <v>123</v>
      </c>
      <c r="E39" s="27" t="s">
        <v>120</v>
      </c>
    </row>
    <row r="40" spans="1:5" s="18" customFormat="1" ht="32.25" customHeight="1" thickBot="1">
      <c r="A40" s="27">
        <f t="shared" si="0"/>
        <v>13</v>
      </c>
      <c r="B40" s="29" t="s">
        <v>116</v>
      </c>
      <c r="C40" s="27" t="s">
        <v>6</v>
      </c>
      <c r="D40" s="39" t="s">
        <v>127</v>
      </c>
      <c r="E40" s="27" t="s">
        <v>122</v>
      </c>
    </row>
    <row r="41" spans="1:5" s="1" customFormat="1" ht="33" customHeight="1" thickBot="1">
      <c r="A41" s="27">
        <f t="shared" si="0"/>
        <v>14</v>
      </c>
      <c r="B41" s="29" t="s">
        <v>137</v>
      </c>
      <c r="C41" s="27"/>
      <c r="D41" s="49" t="s">
        <v>138</v>
      </c>
      <c r="E41" s="49" t="s">
        <v>118</v>
      </c>
    </row>
    <row r="42" spans="1:4" s="1" customFormat="1" ht="38.25" customHeight="1" thickBot="1">
      <c r="A42" s="89" t="s">
        <v>62</v>
      </c>
      <c r="B42" s="90"/>
      <c r="C42" s="90"/>
      <c r="D42" s="91"/>
    </row>
    <row r="43" spans="1:4" s="1" customFormat="1" ht="36" customHeight="1" thickBot="1">
      <c r="A43" s="4" t="s">
        <v>26</v>
      </c>
      <c r="B43" s="5" t="s">
        <v>63</v>
      </c>
      <c r="C43" s="4" t="s">
        <v>25</v>
      </c>
      <c r="D43" s="11">
        <v>0</v>
      </c>
    </row>
    <row r="44" spans="1:4" s="1" customFormat="1" ht="33" customHeight="1" thickBot="1">
      <c r="A44" s="4" t="s">
        <v>27</v>
      </c>
      <c r="B44" s="5" t="s">
        <v>64</v>
      </c>
      <c r="C44" s="4" t="s">
        <v>25</v>
      </c>
      <c r="D44" s="11">
        <v>0</v>
      </c>
    </row>
    <row r="45" spans="1:4" s="1" customFormat="1" ht="31.5" customHeight="1" thickBot="1">
      <c r="A45" s="4" t="s">
        <v>28</v>
      </c>
      <c r="B45" s="5" t="s">
        <v>65</v>
      </c>
      <c r="C45" s="4" t="s">
        <v>25</v>
      </c>
      <c r="D45" s="11">
        <v>0</v>
      </c>
    </row>
    <row r="46" spans="1:4" s="1" customFormat="1" ht="30.75" customHeight="1" thickBot="1">
      <c r="A46" s="4" t="s">
        <v>29</v>
      </c>
      <c r="B46" s="5" t="s">
        <v>66</v>
      </c>
      <c r="C46" s="4" t="s">
        <v>35</v>
      </c>
      <c r="D46" s="11">
        <v>0</v>
      </c>
    </row>
    <row r="47" spans="1:4" s="1" customFormat="1" ht="25.5" customHeight="1" thickBot="1">
      <c r="A47" s="76" t="s">
        <v>67</v>
      </c>
      <c r="B47" s="77"/>
      <c r="C47" s="77"/>
      <c r="D47" s="78"/>
    </row>
    <row r="48" spans="1:4" s="1" customFormat="1" ht="40.5" customHeight="1" thickBot="1">
      <c r="A48" s="22" t="s">
        <v>30</v>
      </c>
      <c r="B48" s="23" t="s">
        <v>68</v>
      </c>
      <c r="C48" s="22" t="s">
        <v>35</v>
      </c>
      <c r="D48" s="26">
        <f>SUM(D49:D50)</f>
        <v>28794.88</v>
      </c>
    </row>
    <row r="49" spans="1:4" s="1" customFormat="1" ht="25.5" customHeight="1" thickBot="1">
      <c r="A49" s="22" t="s">
        <v>36</v>
      </c>
      <c r="B49" s="23" t="s">
        <v>46</v>
      </c>
      <c r="C49" s="22" t="s">
        <v>35</v>
      </c>
      <c r="D49" s="26">
        <v>0</v>
      </c>
    </row>
    <row r="50" spans="1:4" s="1" customFormat="1" ht="32.25" customHeight="1" thickBot="1">
      <c r="A50" s="22" t="s">
        <v>37</v>
      </c>
      <c r="B50" s="23" t="s">
        <v>47</v>
      </c>
      <c r="C50" s="22" t="s">
        <v>35</v>
      </c>
      <c r="D50" s="26">
        <v>28794.88</v>
      </c>
    </row>
    <row r="51" spans="1:4" s="1" customFormat="1" ht="41.25" customHeight="1" thickBot="1">
      <c r="A51" s="22" t="s">
        <v>38</v>
      </c>
      <c r="B51" s="23" t="s">
        <v>69</v>
      </c>
      <c r="C51" s="22" t="s">
        <v>35</v>
      </c>
      <c r="D51" s="26">
        <f>SUM(D52:D53)</f>
        <v>267.67</v>
      </c>
    </row>
    <row r="52" spans="1:4" s="1" customFormat="1" ht="27.75" customHeight="1" thickBot="1">
      <c r="A52" s="22" t="s">
        <v>70</v>
      </c>
      <c r="B52" s="23" t="s">
        <v>46</v>
      </c>
      <c r="C52" s="22" t="s">
        <v>35</v>
      </c>
      <c r="D52" s="26">
        <v>0</v>
      </c>
    </row>
    <row r="53" spans="1:4" s="1" customFormat="1" ht="26.25" customHeight="1" thickBot="1">
      <c r="A53" s="22" t="s">
        <v>71</v>
      </c>
      <c r="B53" s="23" t="s">
        <v>47</v>
      </c>
      <c r="C53" s="22" t="s">
        <v>35</v>
      </c>
      <c r="D53" s="26">
        <v>267.67</v>
      </c>
    </row>
    <row r="54" spans="1:9" s="1" customFormat="1" ht="24" customHeight="1" thickBot="1">
      <c r="A54" s="88" t="s">
        <v>72</v>
      </c>
      <c r="B54" s="88"/>
      <c r="C54" s="88"/>
      <c r="D54" s="88"/>
      <c r="E54" s="88"/>
      <c r="F54" s="88"/>
      <c r="G54" s="88"/>
      <c r="H54" s="88"/>
      <c r="I54" s="88"/>
    </row>
    <row r="55" spans="1:9" s="1" customFormat="1" ht="34.5" customHeight="1" thickBot="1">
      <c r="A55" s="22" t="s">
        <v>73</v>
      </c>
      <c r="B55" s="23" t="s">
        <v>42</v>
      </c>
      <c r="C55" s="22" t="s">
        <v>6</v>
      </c>
      <c r="D55" s="33" t="s">
        <v>136</v>
      </c>
      <c r="E55" s="37" t="s">
        <v>129</v>
      </c>
      <c r="F55" s="37" t="s">
        <v>130</v>
      </c>
      <c r="G55" s="48" t="s">
        <v>131</v>
      </c>
      <c r="H55" s="49" t="s">
        <v>132</v>
      </c>
      <c r="I55" s="48" t="s">
        <v>133</v>
      </c>
    </row>
    <row r="56" spans="1:9" s="1" customFormat="1" ht="27.75" customHeight="1" thickBot="1">
      <c r="A56" s="22" t="s">
        <v>74</v>
      </c>
      <c r="B56" s="23" t="s">
        <v>39</v>
      </c>
      <c r="C56" s="22" t="s">
        <v>6</v>
      </c>
      <c r="D56" s="33" t="s">
        <v>128</v>
      </c>
      <c r="E56" s="37" t="s">
        <v>128</v>
      </c>
      <c r="F56" s="37" t="s">
        <v>128</v>
      </c>
      <c r="G56" s="37" t="s">
        <v>128</v>
      </c>
      <c r="H56" s="37" t="s">
        <v>135</v>
      </c>
      <c r="I56" s="37" t="s">
        <v>134</v>
      </c>
    </row>
    <row r="57" spans="1:9" s="1" customFormat="1" ht="33" customHeight="1" thickBot="1">
      <c r="A57" s="22" t="s">
        <v>75</v>
      </c>
      <c r="B57" s="23" t="s">
        <v>76</v>
      </c>
      <c r="C57" s="34" t="s">
        <v>77</v>
      </c>
      <c r="D57" s="45">
        <f aca="true" t="shared" si="1" ref="D57:I57">D58/6.679</f>
        <v>5485.090582422518</v>
      </c>
      <c r="E57" s="46">
        <f t="shared" si="1"/>
        <v>0</v>
      </c>
      <c r="F57" s="46">
        <f t="shared" si="1"/>
        <v>0</v>
      </c>
      <c r="G57" s="46">
        <f t="shared" si="1"/>
        <v>0</v>
      </c>
      <c r="H57" s="46">
        <f t="shared" si="1"/>
        <v>0</v>
      </c>
      <c r="I57" s="46">
        <f t="shared" si="1"/>
        <v>0</v>
      </c>
    </row>
    <row r="58" spans="1:9" s="1" customFormat="1" ht="34.5" customHeight="1" thickBot="1">
      <c r="A58" s="22" t="s">
        <v>78</v>
      </c>
      <c r="B58" s="23" t="s">
        <v>79</v>
      </c>
      <c r="C58" s="22" t="s">
        <v>35</v>
      </c>
      <c r="D58" s="26">
        <v>36634.92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</row>
    <row r="59" spans="1:9" s="1" customFormat="1" ht="28.5" customHeight="1" thickBot="1">
      <c r="A59" s="22" t="s">
        <v>80</v>
      </c>
      <c r="B59" s="23" t="s">
        <v>81</v>
      </c>
      <c r="C59" s="22" t="s">
        <v>35</v>
      </c>
      <c r="D59" s="26">
        <v>29441.75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</row>
    <row r="60" spans="1:9" s="1" customFormat="1" ht="28.5" customHeight="1" thickBot="1">
      <c r="A60" s="22" t="s">
        <v>82</v>
      </c>
      <c r="B60" s="23" t="s">
        <v>83</v>
      </c>
      <c r="C60" s="22" t="s">
        <v>35</v>
      </c>
      <c r="D60" s="26">
        <f>D58-D59</f>
        <v>7193.169999999998</v>
      </c>
      <c r="E60" s="46">
        <f>E58-E59</f>
        <v>0</v>
      </c>
      <c r="F60" s="46">
        <f>F58-F59</f>
        <v>0</v>
      </c>
      <c r="G60" s="46">
        <f>G58-G59</f>
        <v>0</v>
      </c>
      <c r="H60" s="46">
        <f>H58-H59</f>
        <v>0</v>
      </c>
      <c r="I60" s="46">
        <f>I58-I59</f>
        <v>0</v>
      </c>
    </row>
    <row r="61" spans="1:9" s="1" customFormat="1" ht="32.25" thickBot="1">
      <c r="A61" s="22" t="s">
        <v>84</v>
      </c>
      <c r="B61" s="23" t="s">
        <v>85</v>
      </c>
      <c r="C61" s="22" t="s">
        <v>35</v>
      </c>
      <c r="D61" s="26">
        <f>D58</f>
        <v>36634.92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</row>
    <row r="62" spans="1:9" s="1" customFormat="1" ht="32.25" thickBot="1">
      <c r="A62" s="22" t="s">
        <v>86</v>
      </c>
      <c r="B62" s="23" t="s">
        <v>87</v>
      </c>
      <c r="C62" s="22" t="s">
        <v>35</v>
      </c>
      <c r="D62" s="26">
        <f aca="true" t="shared" si="2" ref="D62:I62">D61</f>
        <v>36634.92</v>
      </c>
      <c r="E62" s="46">
        <f t="shared" si="2"/>
        <v>0</v>
      </c>
      <c r="F62" s="46">
        <f t="shared" si="2"/>
        <v>0</v>
      </c>
      <c r="G62" s="46">
        <f t="shared" si="2"/>
        <v>0</v>
      </c>
      <c r="H62" s="46">
        <f t="shared" si="2"/>
        <v>0</v>
      </c>
      <c r="I62" s="46">
        <f t="shared" si="2"/>
        <v>0</v>
      </c>
    </row>
    <row r="63" spans="1:9" s="1" customFormat="1" ht="32.25" thickBot="1">
      <c r="A63" s="22" t="s">
        <v>88</v>
      </c>
      <c r="B63" s="23" t="s">
        <v>89</v>
      </c>
      <c r="C63" s="22" t="s">
        <v>35</v>
      </c>
      <c r="D63" s="26">
        <f aca="true" t="shared" si="3" ref="D63:I63">D61-D62</f>
        <v>0</v>
      </c>
      <c r="E63" s="46">
        <f t="shared" si="3"/>
        <v>0</v>
      </c>
      <c r="F63" s="46">
        <f t="shared" si="3"/>
        <v>0</v>
      </c>
      <c r="G63" s="46">
        <f t="shared" si="3"/>
        <v>0</v>
      </c>
      <c r="H63" s="46">
        <f t="shared" si="3"/>
        <v>0</v>
      </c>
      <c r="I63" s="46">
        <f t="shared" si="3"/>
        <v>0</v>
      </c>
    </row>
    <row r="64" spans="1:9" s="1" customFormat="1" ht="45" customHeight="1" thickBot="1">
      <c r="A64" s="22" t="s">
        <v>90</v>
      </c>
      <c r="B64" s="23" t="s">
        <v>91</v>
      </c>
      <c r="C64" s="22" t="s">
        <v>35</v>
      </c>
      <c r="D64" s="33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</row>
    <row r="65" spans="1:4" s="1" customFormat="1" ht="38.25" customHeight="1" thickBot="1">
      <c r="A65" s="76" t="s">
        <v>92</v>
      </c>
      <c r="B65" s="77"/>
      <c r="C65" s="77"/>
      <c r="D65" s="78"/>
    </row>
    <row r="66" spans="1:4" s="1" customFormat="1" ht="26.25" customHeight="1" thickBot="1">
      <c r="A66" s="22" t="s">
        <v>93</v>
      </c>
      <c r="B66" s="23" t="s">
        <v>63</v>
      </c>
      <c r="C66" s="22" t="s">
        <v>25</v>
      </c>
      <c r="D66" s="33">
        <v>0</v>
      </c>
    </row>
    <row r="67" spans="1:4" s="1" customFormat="1" ht="26.25" customHeight="1" thickBot="1">
      <c r="A67" s="22" t="s">
        <v>94</v>
      </c>
      <c r="B67" s="23" t="s">
        <v>64</v>
      </c>
      <c r="C67" s="22" t="s">
        <v>25</v>
      </c>
      <c r="D67" s="33">
        <v>0</v>
      </c>
    </row>
    <row r="68" spans="1:4" s="1" customFormat="1" ht="33" customHeight="1" thickBot="1">
      <c r="A68" s="22" t="s">
        <v>95</v>
      </c>
      <c r="B68" s="23" t="s">
        <v>65</v>
      </c>
      <c r="C68" s="22" t="s">
        <v>6</v>
      </c>
      <c r="D68" s="33">
        <v>0</v>
      </c>
    </row>
    <row r="69" spans="1:4" s="1" customFormat="1" ht="27.75" customHeight="1" thickBot="1">
      <c r="A69" s="22" t="s">
        <v>96</v>
      </c>
      <c r="B69" s="23" t="s">
        <v>66</v>
      </c>
      <c r="C69" s="22" t="s">
        <v>35</v>
      </c>
      <c r="D69" s="33">
        <v>0</v>
      </c>
    </row>
    <row r="70" spans="1:4" s="1" customFormat="1" ht="38.25" customHeight="1" thickBot="1">
      <c r="A70" s="76" t="s">
        <v>97</v>
      </c>
      <c r="B70" s="77"/>
      <c r="C70" s="77"/>
      <c r="D70" s="78"/>
    </row>
    <row r="71" spans="1:4" s="1" customFormat="1" ht="33" customHeight="1" thickBot="1">
      <c r="A71" s="22" t="s">
        <v>98</v>
      </c>
      <c r="B71" s="23" t="s">
        <v>99</v>
      </c>
      <c r="C71" s="22" t="s">
        <v>25</v>
      </c>
      <c r="D71" s="33">
        <v>11</v>
      </c>
    </row>
    <row r="72" spans="1:4" s="1" customFormat="1" ht="27" customHeight="1" thickBot="1">
      <c r="A72" s="22" t="s">
        <v>100</v>
      </c>
      <c r="B72" s="23" t="s">
        <v>101</v>
      </c>
      <c r="C72" s="22" t="s">
        <v>25</v>
      </c>
      <c r="D72" s="33">
        <v>2</v>
      </c>
    </row>
    <row r="73" spans="1:4" s="1" customFormat="1" ht="45" customHeight="1" thickBot="1">
      <c r="A73" s="35" t="s">
        <v>102</v>
      </c>
      <c r="B73" s="36" t="s">
        <v>103</v>
      </c>
      <c r="C73" s="35" t="s">
        <v>35</v>
      </c>
      <c r="D73" s="37">
        <v>32377.77</v>
      </c>
    </row>
  </sheetData>
  <sheetProtection/>
  <mergeCells count="15">
    <mergeCell ref="A1:D1"/>
    <mergeCell ref="B2:B3"/>
    <mergeCell ref="C2:C3"/>
    <mergeCell ref="D2:D3"/>
    <mergeCell ref="A7:D7"/>
    <mergeCell ref="A47:D47"/>
    <mergeCell ref="A26:E26"/>
    <mergeCell ref="A54:I54"/>
    <mergeCell ref="A65:D65"/>
    <mergeCell ref="A70:D70"/>
    <mergeCell ref="A22:A23"/>
    <mergeCell ref="B22:B23"/>
    <mergeCell ref="C22:C23"/>
    <mergeCell ref="D22:D23"/>
    <mergeCell ref="A42:D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D71" sqref="D71"/>
    </sheetView>
  </sheetViews>
  <sheetFormatPr defaultColWidth="9.140625" defaultRowHeight="15"/>
  <cols>
    <col min="1" max="1" width="6.57421875" style="1" customWidth="1"/>
    <col min="2" max="2" width="49.28125" style="9" customWidth="1"/>
    <col min="3" max="3" width="9.7109375" style="9" customWidth="1"/>
    <col min="4" max="4" width="37.8515625" style="9" customWidth="1"/>
    <col min="5" max="5" width="29.00390625" style="9" customWidth="1"/>
    <col min="6" max="9" width="18.00390625" style="9" customWidth="1"/>
    <col min="10" max="16384" width="9.140625" style="9" customWidth="1"/>
  </cols>
  <sheetData>
    <row r="1" spans="1:4" s="1" customFormat="1" ht="46.5" customHeight="1" thickBot="1">
      <c r="A1" s="102" t="s">
        <v>43</v>
      </c>
      <c r="B1" s="102"/>
      <c r="C1" s="102"/>
      <c r="D1" s="102"/>
    </row>
    <row r="2" spans="1:4" s="1" customFormat="1" ht="13.5" customHeight="1">
      <c r="A2" s="20" t="s">
        <v>0</v>
      </c>
      <c r="B2" s="74" t="s">
        <v>2</v>
      </c>
      <c r="C2" s="74" t="s">
        <v>31</v>
      </c>
      <c r="D2" s="74" t="s">
        <v>32</v>
      </c>
    </row>
    <row r="3" spans="1:4" s="1" customFormat="1" ht="16.5" thickBot="1">
      <c r="A3" s="21" t="s">
        <v>1</v>
      </c>
      <c r="B3" s="75"/>
      <c r="C3" s="75"/>
      <c r="D3" s="75"/>
    </row>
    <row r="4" spans="1:4" s="1" customFormat="1" ht="29.25" customHeight="1" thickBot="1">
      <c r="A4" s="22" t="s">
        <v>3</v>
      </c>
      <c r="B4" s="23" t="s">
        <v>4</v>
      </c>
      <c r="C4" s="22" t="s">
        <v>6</v>
      </c>
      <c r="D4" s="24">
        <v>42430</v>
      </c>
    </row>
    <row r="5" spans="1:4" s="1" customFormat="1" ht="26.25" customHeight="1" thickBot="1">
      <c r="A5" s="22" t="s">
        <v>5</v>
      </c>
      <c r="B5" s="23" t="s">
        <v>33</v>
      </c>
      <c r="C5" s="22" t="s">
        <v>6</v>
      </c>
      <c r="D5" s="24">
        <v>42005</v>
      </c>
    </row>
    <row r="6" spans="1:4" s="1" customFormat="1" ht="23.25" customHeight="1" thickBot="1">
      <c r="A6" s="22" t="s">
        <v>7</v>
      </c>
      <c r="B6" s="23" t="s">
        <v>34</v>
      </c>
      <c r="C6" s="22" t="s">
        <v>6</v>
      </c>
      <c r="D6" s="24">
        <v>42369</v>
      </c>
    </row>
    <row r="7" spans="1:4" s="1" customFormat="1" ht="38.25" customHeight="1" thickBot="1">
      <c r="A7" s="76" t="s">
        <v>44</v>
      </c>
      <c r="B7" s="77"/>
      <c r="C7" s="77"/>
      <c r="D7" s="78"/>
    </row>
    <row r="8" spans="1:4" s="1" customFormat="1" ht="42.75" customHeight="1" thickBot="1">
      <c r="A8" s="22" t="s">
        <v>8</v>
      </c>
      <c r="B8" s="23" t="s">
        <v>45</v>
      </c>
      <c r="C8" s="22" t="s">
        <v>35</v>
      </c>
      <c r="D8" s="26">
        <f>SUM(D9:D10)</f>
        <v>45280.89</v>
      </c>
    </row>
    <row r="9" spans="1:4" s="1" customFormat="1" ht="28.5" customHeight="1" thickBot="1">
      <c r="A9" s="22" t="s">
        <v>9</v>
      </c>
      <c r="B9" s="23" t="s">
        <v>46</v>
      </c>
      <c r="C9" s="22" t="s">
        <v>35</v>
      </c>
      <c r="D9" s="26">
        <v>0</v>
      </c>
    </row>
    <row r="10" spans="1:4" s="1" customFormat="1" ht="23.25" customHeight="1" thickBot="1">
      <c r="A10" s="22" t="s">
        <v>10</v>
      </c>
      <c r="B10" s="23" t="s">
        <v>47</v>
      </c>
      <c r="C10" s="22" t="s">
        <v>35</v>
      </c>
      <c r="D10" s="26">
        <v>45280.89</v>
      </c>
    </row>
    <row r="11" spans="1:4" s="1" customFormat="1" ht="42.75" customHeight="1" thickBot="1">
      <c r="A11" s="22" t="s">
        <v>11</v>
      </c>
      <c r="B11" s="23" t="s">
        <v>48</v>
      </c>
      <c r="C11" s="22" t="s">
        <v>35</v>
      </c>
      <c r="D11" s="26">
        <f>SUM(D12:D14)</f>
        <v>2386509.27</v>
      </c>
    </row>
    <row r="12" spans="1:4" s="1" customFormat="1" ht="21" customHeight="1" thickBot="1">
      <c r="A12" s="22" t="s">
        <v>12</v>
      </c>
      <c r="B12" s="23" t="s">
        <v>49</v>
      </c>
      <c r="C12" s="22" t="s">
        <v>35</v>
      </c>
      <c r="D12" s="26">
        <v>1373451.47</v>
      </c>
    </row>
    <row r="13" spans="1:4" s="1" customFormat="1" ht="29.25" customHeight="1" thickBot="1">
      <c r="A13" s="22" t="s">
        <v>13</v>
      </c>
      <c r="B13" s="23" t="s">
        <v>50</v>
      </c>
      <c r="C13" s="22" t="s">
        <v>35</v>
      </c>
      <c r="D13" s="26">
        <v>331825.87</v>
      </c>
    </row>
    <row r="14" spans="1:4" s="1" customFormat="1" ht="31.5" customHeight="1" thickBot="1">
      <c r="A14" s="22" t="s">
        <v>14</v>
      </c>
      <c r="B14" s="23" t="s">
        <v>51</v>
      </c>
      <c r="C14" s="22" t="s">
        <v>35</v>
      </c>
      <c r="D14" s="26">
        <v>681231.93</v>
      </c>
    </row>
    <row r="15" spans="1:4" s="1" customFormat="1" ht="36" customHeight="1" thickBot="1">
      <c r="A15" s="22" t="s">
        <v>15</v>
      </c>
      <c r="B15" s="23" t="s">
        <v>52</v>
      </c>
      <c r="C15" s="22" t="s">
        <v>35</v>
      </c>
      <c r="D15" s="26">
        <f>SUM(D16:D20)</f>
        <v>2324652.93</v>
      </c>
    </row>
    <row r="16" spans="1:4" s="1" customFormat="1" ht="33.75" customHeight="1" thickBot="1">
      <c r="A16" s="22" t="s">
        <v>16</v>
      </c>
      <c r="B16" s="23" t="s">
        <v>53</v>
      </c>
      <c r="C16" s="22" t="s">
        <v>35</v>
      </c>
      <c r="D16" s="26">
        <v>2324652.93</v>
      </c>
    </row>
    <row r="17" spans="1:4" s="1" customFormat="1" ht="31.5" customHeight="1" thickBot="1">
      <c r="A17" s="22" t="s">
        <v>17</v>
      </c>
      <c r="B17" s="23" t="s">
        <v>54</v>
      </c>
      <c r="C17" s="22" t="s">
        <v>35</v>
      </c>
      <c r="D17" s="26">
        <v>0</v>
      </c>
    </row>
    <row r="18" spans="1:4" s="1" customFormat="1" ht="16.5" thickBot="1">
      <c r="A18" s="22" t="s">
        <v>18</v>
      </c>
      <c r="B18" s="23" t="s">
        <v>55</v>
      </c>
      <c r="C18" s="22" t="s">
        <v>35</v>
      </c>
      <c r="D18" s="26">
        <v>0</v>
      </c>
    </row>
    <row r="19" spans="1:4" s="1" customFormat="1" ht="37.5" customHeight="1" thickBot="1">
      <c r="A19" s="22" t="s">
        <v>19</v>
      </c>
      <c r="B19" s="23" t="s">
        <v>56</v>
      </c>
      <c r="C19" s="22" t="s">
        <v>35</v>
      </c>
      <c r="D19" s="26">
        <v>0</v>
      </c>
    </row>
    <row r="20" spans="1:4" s="1" customFormat="1" ht="33.75" customHeight="1" thickBot="1">
      <c r="A20" s="22" t="s">
        <v>20</v>
      </c>
      <c r="B20" s="23" t="s">
        <v>57</v>
      </c>
      <c r="C20" s="22" t="s">
        <v>35</v>
      </c>
      <c r="D20" s="26">
        <v>0</v>
      </c>
    </row>
    <row r="21" spans="1:4" s="1" customFormat="1" ht="35.25" customHeight="1" thickBot="1">
      <c r="A21" s="22" t="s">
        <v>21</v>
      </c>
      <c r="B21" s="23" t="s">
        <v>58</v>
      </c>
      <c r="C21" s="22" t="s">
        <v>35</v>
      </c>
      <c r="D21" s="26">
        <f>D15-D10+D9</f>
        <v>2279372.04</v>
      </c>
    </row>
    <row r="22" spans="1:4" s="1" customFormat="1" ht="21" customHeight="1">
      <c r="A22" s="79" t="s">
        <v>22</v>
      </c>
      <c r="B22" s="81" t="s">
        <v>59</v>
      </c>
      <c r="C22" s="79" t="s">
        <v>35</v>
      </c>
      <c r="D22" s="83">
        <f>SUM(D24:D25)</f>
        <v>107137.23</v>
      </c>
    </row>
    <row r="23" spans="1:4" s="1" customFormat="1" ht="16.5" thickBot="1">
      <c r="A23" s="80"/>
      <c r="B23" s="82"/>
      <c r="C23" s="80"/>
      <c r="D23" s="84"/>
    </row>
    <row r="24" spans="1:4" s="1" customFormat="1" ht="23.25" customHeight="1" thickBot="1">
      <c r="A24" s="22" t="s">
        <v>23</v>
      </c>
      <c r="B24" s="23" t="s">
        <v>46</v>
      </c>
      <c r="C24" s="22" t="s">
        <v>35</v>
      </c>
      <c r="D24" s="26">
        <v>0</v>
      </c>
    </row>
    <row r="25" spans="1:4" s="1" customFormat="1" ht="31.5" customHeight="1" thickBot="1">
      <c r="A25" s="22" t="s">
        <v>24</v>
      </c>
      <c r="B25" s="23" t="s">
        <v>47</v>
      </c>
      <c r="C25" s="22" t="s">
        <v>35</v>
      </c>
      <c r="D25" s="26">
        <v>107137.23</v>
      </c>
    </row>
    <row r="26" spans="1:5" s="1" customFormat="1" ht="40.5" customHeight="1" thickBot="1">
      <c r="A26" s="85" t="s">
        <v>60</v>
      </c>
      <c r="B26" s="86"/>
      <c r="C26" s="86"/>
      <c r="D26" s="86"/>
      <c r="E26" s="87"/>
    </row>
    <row r="27" spans="1:5" s="1" customFormat="1" ht="36" customHeight="1" thickBot="1">
      <c r="A27" s="41" t="s">
        <v>104</v>
      </c>
      <c r="B27" s="41" t="s">
        <v>40</v>
      </c>
      <c r="C27" s="41" t="s">
        <v>6</v>
      </c>
      <c r="D27" s="42" t="s">
        <v>41</v>
      </c>
      <c r="E27" s="41" t="s">
        <v>61</v>
      </c>
    </row>
    <row r="28" spans="1:5" s="18" customFormat="1" ht="33" customHeight="1" thickBot="1">
      <c r="A28" s="27">
        <v>1</v>
      </c>
      <c r="B28" s="28" t="s">
        <v>106</v>
      </c>
      <c r="C28" s="27" t="s">
        <v>6</v>
      </c>
      <c r="D28" s="49" t="s">
        <v>123</v>
      </c>
      <c r="E28" s="48" t="s">
        <v>118</v>
      </c>
    </row>
    <row r="29" spans="1:5" s="18" customFormat="1" ht="29.25" customHeight="1" thickBot="1">
      <c r="A29" s="27">
        <f>A28+1</f>
        <v>2</v>
      </c>
      <c r="B29" s="28" t="s">
        <v>105</v>
      </c>
      <c r="C29" s="27" t="s">
        <v>6</v>
      </c>
      <c r="D29" s="49" t="s">
        <v>123</v>
      </c>
      <c r="E29" s="48" t="s">
        <v>119</v>
      </c>
    </row>
    <row r="30" spans="1:5" s="18" customFormat="1" ht="29.25" customHeight="1" thickBot="1">
      <c r="A30" s="27">
        <f aca="true" t="shared" si="0" ref="A30:A39">A29+1</f>
        <v>3</v>
      </c>
      <c r="B30" s="28" t="s">
        <v>107</v>
      </c>
      <c r="C30" s="27" t="s">
        <v>6</v>
      </c>
      <c r="D30" s="49" t="s">
        <v>123</v>
      </c>
      <c r="E30" s="49" t="s">
        <v>120</v>
      </c>
    </row>
    <row r="31" spans="1:5" s="18" customFormat="1" ht="34.5" customHeight="1" thickBot="1">
      <c r="A31" s="27">
        <f t="shared" si="0"/>
        <v>4</v>
      </c>
      <c r="B31" s="28" t="s">
        <v>108</v>
      </c>
      <c r="C31" s="27" t="s">
        <v>6</v>
      </c>
      <c r="D31" s="49" t="s">
        <v>124</v>
      </c>
      <c r="E31" s="49" t="s">
        <v>120</v>
      </c>
    </row>
    <row r="32" spans="1:5" s="18" customFormat="1" ht="66.75" customHeight="1" thickBot="1">
      <c r="A32" s="27">
        <f t="shared" si="0"/>
        <v>5</v>
      </c>
      <c r="B32" s="28" t="s">
        <v>117</v>
      </c>
      <c r="C32" s="27" t="s">
        <v>6</v>
      </c>
      <c r="D32" s="49" t="s">
        <v>123</v>
      </c>
      <c r="E32" s="49" t="s">
        <v>120</v>
      </c>
    </row>
    <row r="33" spans="1:5" s="18" customFormat="1" ht="33.75" customHeight="1" thickBot="1">
      <c r="A33" s="27">
        <f t="shared" si="0"/>
        <v>6</v>
      </c>
      <c r="B33" s="28" t="s">
        <v>110</v>
      </c>
      <c r="C33" s="27" t="s">
        <v>6</v>
      </c>
      <c r="D33" s="49" t="s">
        <v>126</v>
      </c>
      <c r="E33" s="49" t="s">
        <v>120</v>
      </c>
    </row>
    <row r="34" spans="1:5" s="18" customFormat="1" ht="79.5" customHeight="1" thickBot="1">
      <c r="A34" s="27">
        <f t="shared" si="0"/>
        <v>7</v>
      </c>
      <c r="B34" s="28" t="s">
        <v>111</v>
      </c>
      <c r="C34" s="27" t="s">
        <v>6</v>
      </c>
      <c r="D34" s="49" t="s">
        <v>123</v>
      </c>
      <c r="E34" s="49" t="s">
        <v>120</v>
      </c>
    </row>
    <row r="35" spans="1:5" s="18" customFormat="1" ht="29.25" customHeight="1" thickBot="1">
      <c r="A35" s="27">
        <f t="shared" si="0"/>
        <v>8</v>
      </c>
      <c r="B35" s="28" t="s">
        <v>112</v>
      </c>
      <c r="C35" s="27" t="s">
        <v>6</v>
      </c>
      <c r="D35" s="49" t="s">
        <v>123</v>
      </c>
      <c r="E35" s="27" t="s">
        <v>118</v>
      </c>
    </row>
    <row r="36" spans="1:5" s="18" customFormat="1" ht="29.25" customHeight="1" thickBot="1">
      <c r="A36" s="27">
        <f t="shared" si="0"/>
        <v>9</v>
      </c>
      <c r="B36" s="28" t="s">
        <v>113</v>
      </c>
      <c r="C36" s="27" t="s">
        <v>6</v>
      </c>
      <c r="D36" s="49" t="s">
        <v>123</v>
      </c>
      <c r="E36" s="27" t="s">
        <v>120</v>
      </c>
    </row>
    <row r="37" spans="1:5" s="18" customFormat="1" ht="29.25" customHeight="1" thickBot="1">
      <c r="A37" s="27">
        <f t="shared" si="0"/>
        <v>10</v>
      </c>
      <c r="B37" s="28" t="s">
        <v>114</v>
      </c>
      <c r="C37" s="27" t="s">
        <v>6</v>
      </c>
      <c r="D37" s="49" t="s">
        <v>123</v>
      </c>
      <c r="E37" s="27" t="s">
        <v>120</v>
      </c>
    </row>
    <row r="38" spans="1:5" s="18" customFormat="1" ht="29.25" customHeight="1" thickBot="1">
      <c r="A38" s="27">
        <f t="shared" si="0"/>
        <v>11</v>
      </c>
      <c r="B38" s="28" t="s">
        <v>115</v>
      </c>
      <c r="C38" s="27" t="s">
        <v>6</v>
      </c>
      <c r="D38" s="49" t="s">
        <v>123</v>
      </c>
      <c r="E38" s="27" t="s">
        <v>120</v>
      </c>
    </row>
    <row r="39" spans="1:5" s="18" customFormat="1" ht="32.25" customHeight="1" thickBot="1">
      <c r="A39" s="27">
        <f t="shared" si="0"/>
        <v>12</v>
      </c>
      <c r="B39" s="29" t="s">
        <v>116</v>
      </c>
      <c r="C39" s="27" t="s">
        <v>6</v>
      </c>
      <c r="D39" s="49" t="s">
        <v>127</v>
      </c>
      <c r="E39" s="27" t="s">
        <v>122</v>
      </c>
    </row>
    <row r="40" spans="1:4" s="1" customFormat="1" ht="27" customHeight="1" thickBot="1">
      <c r="A40" s="76" t="s">
        <v>62</v>
      </c>
      <c r="B40" s="77"/>
      <c r="C40" s="77"/>
      <c r="D40" s="78"/>
    </row>
    <row r="41" spans="1:4" s="1" customFormat="1" ht="36" customHeight="1" thickBot="1">
      <c r="A41" s="22" t="s">
        <v>26</v>
      </c>
      <c r="B41" s="23" t="s">
        <v>63</v>
      </c>
      <c r="C41" s="22" t="s">
        <v>25</v>
      </c>
      <c r="D41" s="33">
        <v>1</v>
      </c>
    </row>
    <row r="42" spans="1:4" s="1" customFormat="1" ht="33" customHeight="1" thickBot="1">
      <c r="A42" s="22" t="s">
        <v>27</v>
      </c>
      <c r="B42" s="23" t="s">
        <v>64</v>
      </c>
      <c r="C42" s="22" t="s">
        <v>25</v>
      </c>
      <c r="D42" s="33">
        <v>1</v>
      </c>
    </row>
    <row r="43" spans="1:4" s="1" customFormat="1" ht="31.5" customHeight="1" thickBot="1">
      <c r="A43" s="22" t="s">
        <v>28</v>
      </c>
      <c r="B43" s="23" t="s">
        <v>65</v>
      </c>
      <c r="C43" s="22" t="s">
        <v>25</v>
      </c>
      <c r="D43" s="33">
        <v>0</v>
      </c>
    </row>
    <row r="44" spans="1:4" s="1" customFormat="1" ht="30.75" customHeight="1" thickBot="1">
      <c r="A44" s="22" t="s">
        <v>29</v>
      </c>
      <c r="B44" s="23" t="s">
        <v>66</v>
      </c>
      <c r="C44" s="22" t="s">
        <v>35</v>
      </c>
      <c r="D44" s="33">
        <v>9115.49</v>
      </c>
    </row>
    <row r="45" spans="1:4" s="1" customFormat="1" ht="25.5" customHeight="1" thickBot="1">
      <c r="A45" s="76" t="s">
        <v>67</v>
      </c>
      <c r="B45" s="77"/>
      <c r="C45" s="77"/>
      <c r="D45" s="78"/>
    </row>
    <row r="46" spans="1:4" s="1" customFormat="1" ht="40.5" customHeight="1" thickBot="1">
      <c r="A46" s="22" t="s">
        <v>30</v>
      </c>
      <c r="B46" s="23" t="s">
        <v>68</v>
      </c>
      <c r="C46" s="22" t="s">
        <v>35</v>
      </c>
      <c r="D46" s="26">
        <f>SUM(D47:D48)</f>
        <v>98815.28</v>
      </c>
    </row>
    <row r="47" spans="1:4" s="1" customFormat="1" ht="25.5" customHeight="1" thickBot="1">
      <c r="A47" s="22" t="s">
        <v>36</v>
      </c>
      <c r="B47" s="23" t="s">
        <v>46</v>
      </c>
      <c r="C47" s="22" t="s">
        <v>35</v>
      </c>
      <c r="D47" s="26">
        <v>0</v>
      </c>
    </row>
    <row r="48" spans="1:4" s="1" customFormat="1" ht="32.25" customHeight="1" thickBot="1">
      <c r="A48" s="22" t="s">
        <v>37</v>
      </c>
      <c r="B48" s="23" t="s">
        <v>47</v>
      </c>
      <c r="C48" s="22" t="s">
        <v>35</v>
      </c>
      <c r="D48" s="26">
        <v>98815.28</v>
      </c>
    </row>
    <row r="49" spans="1:4" s="1" customFormat="1" ht="41.25" customHeight="1" thickBot="1">
      <c r="A49" s="22" t="s">
        <v>38</v>
      </c>
      <c r="B49" s="23" t="s">
        <v>69</v>
      </c>
      <c r="C49" s="22" t="s">
        <v>35</v>
      </c>
      <c r="D49" s="26">
        <f>SUM(D50:D51)</f>
        <v>40269.98</v>
      </c>
    </row>
    <row r="50" spans="1:4" s="1" customFormat="1" ht="27.75" customHeight="1" thickBot="1">
      <c r="A50" s="22" t="s">
        <v>70</v>
      </c>
      <c r="B50" s="23" t="s">
        <v>46</v>
      </c>
      <c r="C50" s="22" t="s">
        <v>35</v>
      </c>
      <c r="D50" s="26">
        <v>0</v>
      </c>
    </row>
    <row r="51" spans="1:4" s="1" customFormat="1" ht="26.25" customHeight="1" thickBot="1">
      <c r="A51" s="22" t="s">
        <v>71</v>
      </c>
      <c r="B51" s="23" t="s">
        <v>47</v>
      </c>
      <c r="C51" s="22" t="s">
        <v>35</v>
      </c>
      <c r="D51" s="26">
        <v>40269.98</v>
      </c>
    </row>
    <row r="52" spans="1:9" s="1" customFormat="1" ht="24" customHeight="1" thickBot="1">
      <c r="A52" s="88" t="s">
        <v>72</v>
      </c>
      <c r="B52" s="88"/>
      <c r="C52" s="88"/>
      <c r="D52" s="88"/>
      <c r="E52" s="88"/>
      <c r="F52" s="88"/>
      <c r="G52" s="88"/>
      <c r="H52" s="88"/>
      <c r="I52" s="88"/>
    </row>
    <row r="53" spans="1:9" s="1" customFormat="1" ht="34.5" customHeight="1" thickBot="1">
      <c r="A53" s="22" t="s">
        <v>73</v>
      </c>
      <c r="B53" s="23" t="s">
        <v>42</v>
      </c>
      <c r="C53" s="22" t="s">
        <v>6</v>
      </c>
      <c r="D53" s="33" t="s">
        <v>136</v>
      </c>
      <c r="E53" s="37" t="s">
        <v>129</v>
      </c>
      <c r="F53" s="37" t="s">
        <v>130</v>
      </c>
      <c r="G53" s="48" t="s">
        <v>131</v>
      </c>
      <c r="H53" s="49" t="s">
        <v>132</v>
      </c>
      <c r="I53" s="48" t="s">
        <v>133</v>
      </c>
    </row>
    <row r="54" spans="1:9" s="1" customFormat="1" ht="27.75" customHeight="1" thickBot="1">
      <c r="A54" s="22" t="s">
        <v>74</v>
      </c>
      <c r="B54" s="23" t="s">
        <v>39</v>
      </c>
      <c r="C54" s="22" t="s">
        <v>6</v>
      </c>
      <c r="D54" s="33" t="s">
        <v>128</v>
      </c>
      <c r="E54" s="37" t="s">
        <v>128</v>
      </c>
      <c r="F54" s="37" t="s">
        <v>128</v>
      </c>
      <c r="G54" s="37" t="s">
        <v>128</v>
      </c>
      <c r="H54" s="37" t="s">
        <v>135</v>
      </c>
      <c r="I54" s="37" t="s">
        <v>134</v>
      </c>
    </row>
    <row r="55" spans="1:9" s="1" customFormat="1" ht="33" customHeight="1" thickBot="1">
      <c r="A55" s="22" t="s">
        <v>75</v>
      </c>
      <c r="B55" s="23" t="s">
        <v>76</v>
      </c>
      <c r="C55" s="34" t="s">
        <v>77</v>
      </c>
      <c r="D55" s="45">
        <f aca="true" t="shared" si="1" ref="D55:I55">D56/6.679</f>
        <v>17384.571043569395</v>
      </c>
      <c r="E55" s="46">
        <f t="shared" si="1"/>
        <v>0</v>
      </c>
      <c r="F55" s="46">
        <f t="shared" si="1"/>
        <v>0</v>
      </c>
      <c r="G55" s="46">
        <f t="shared" si="1"/>
        <v>0</v>
      </c>
      <c r="H55" s="46">
        <f t="shared" si="1"/>
        <v>0</v>
      </c>
      <c r="I55" s="46">
        <f t="shared" si="1"/>
        <v>0</v>
      </c>
    </row>
    <row r="56" spans="1:9" s="1" customFormat="1" ht="34.5" customHeight="1" thickBot="1">
      <c r="A56" s="22" t="s">
        <v>78</v>
      </c>
      <c r="B56" s="23" t="s">
        <v>79</v>
      </c>
      <c r="C56" s="22" t="s">
        <v>35</v>
      </c>
      <c r="D56" s="26">
        <v>116111.55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</row>
    <row r="57" spans="1:9" s="1" customFormat="1" ht="28.5" customHeight="1" thickBot="1">
      <c r="A57" s="22" t="s">
        <v>80</v>
      </c>
      <c r="B57" s="23" t="s">
        <v>81</v>
      </c>
      <c r="C57" s="22" t="s">
        <v>35</v>
      </c>
      <c r="D57" s="26">
        <v>107229.69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</row>
    <row r="58" spans="1:9" s="1" customFormat="1" ht="28.5" customHeight="1" thickBot="1">
      <c r="A58" s="22" t="s">
        <v>82</v>
      </c>
      <c r="B58" s="23" t="s">
        <v>83</v>
      </c>
      <c r="C58" s="22" t="s">
        <v>35</v>
      </c>
      <c r="D58" s="26">
        <f aca="true" t="shared" si="2" ref="D58:I58">D56-D57</f>
        <v>8881.86</v>
      </c>
      <c r="E58" s="46">
        <f t="shared" si="2"/>
        <v>0</v>
      </c>
      <c r="F58" s="46">
        <f t="shared" si="2"/>
        <v>0</v>
      </c>
      <c r="G58" s="46">
        <f t="shared" si="2"/>
        <v>0</v>
      </c>
      <c r="H58" s="46">
        <f t="shared" si="2"/>
        <v>0</v>
      </c>
      <c r="I58" s="46">
        <f t="shared" si="2"/>
        <v>0</v>
      </c>
    </row>
    <row r="59" spans="1:9" s="1" customFormat="1" ht="32.25" thickBot="1">
      <c r="A59" s="22" t="s">
        <v>84</v>
      </c>
      <c r="B59" s="23" t="s">
        <v>85</v>
      </c>
      <c r="C59" s="22" t="s">
        <v>35</v>
      </c>
      <c r="D59" s="26">
        <f>D56</f>
        <v>116111.55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</row>
    <row r="60" spans="1:9" s="1" customFormat="1" ht="32.25" thickBot="1">
      <c r="A60" s="22" t="s">
        <v>86</v>
      </c>
      <c r="B60" s="23" t="s">
        <v>87</v>
      </c>
      <c r="C60" s="22" t="s">
        <v>35</v>
      </c>
      <c r="D60" s="26">
        <f aca="true" t="shared" si="3" ref="D60:I60">D59</f>
        <v>116111.55</v>
      </c>
      <c r="E60" s="46">
        <f t="shared" si="3"/>
        <v>0</v>
      </c>
      <c r="F60" s="46">
        <f t="shared" si="3"/>
        <v>0</v>
      </c>
      <c r="G60" s="46">
        <f t="shared" si="3"/>
        <v>0</v>
      </c>
      <c r="H60" s="46">
        <f t="shared" si="3"/>
        <v>0</v>
      </c>
      <c r="I60" s="46">
        <f t="shared" si="3"/>
        <v>0</v>
      </c>
    </row>
    <row r="61" spans="1:9" s="1" customFormat="1" ht="32.25" thickBot="1">
      <c r="A61" s="22" t="s">
        <v>88</v>
      </c>
      <c r="B61" s="23" t="s">
        <v>89</v>
      </c>
      <c r="C61" s="22" t="s">
        <v>35</v>
      </c>
      <c r="D61" s="26">
        <f aca="true" t="shared" si="4" ref="D61:I61">D59-D60</f>
        <v>0</v>
      </c>
      <c r="E61" s="46">
        <f t="shared" si="4"/>
        <v>0</v>
      </c>
      <c r="F61" s="46">
        <f t="shared" si="4"/>
        <v>0</v>
      </c>
      <c r="G61" s="46">
        <f t="shared" si="4"/>
        <v>0</v>
      </c>
      <c r="H61" s="46">
        <f t="shared" si="4"/>
        <v>0</v>
      </c>
      <c r="I61" s="46">
        <f t="shared" si="4"/>
        <v>0</v>
      </c>
    </row>
    <row r="62" spans="1:9" s="1" customFormat="1" ht="45" customHeight="1" thickBot="1">
      <c r="A62" s="22" t="s">
        <v>90</v>
      </c>
      <c r="B62" s="23" t="s">
        <v>91</v>
      </c>
      <c r="C62" s="22" t="s">
        <v>35</v>
      </c>
      <c r="D62" s="33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</row>
    <row r="63" spans="1:4" s="1" customFormat="1" ht="38.25" customHeight="1" thickBot="1">
      <c r="A63" s="76" t="s">
        <v>92</v>
      </c>
      <c r="B63" s="77"/>
      <c r="C63" s="77"/>
      <c r="D63" s="78"/>
    </row>
    <row r="64" spans="1:4" s="1" customFormat="1" ht="26.25" customHeight="1" thickBot="1">
      <c r="A64" s="22" t="s">
        <v>93</v>
      </c>
      <c r="B64" s="23" t="s">
        <v>63</v>
      </c>
      <c r="C64" s="22" t="s">
        <v>25</v>
      </c>
      <c r="D64" s="33">
        <v>0</v>
      </c>
    </row>
    <row r="65" spans="1:4" s="1" customFormat="1" ht="26.25" customHeight="1" thickBot="1">
      <c r="A65" s="22" t="s">
        <v>94</v>
      </c>
      <c r="B65" s="23" t="s">
        <v>64</v>
      </c>
      <c r="C65" s="22" t="s">
        <v>25</v>
      </c>
      <c r="D65" s="33">
        <v>0</v>
      </c>
    </row>
    <row r="66" spans="1:4" s="1" customFormat="1" ht="33" customHeight="1" thickBot="1">
      <c r="A66" s="22" t="s">
        <v>95</v>
      </c>
      <c r="B66" s="23" t="s">
        <v>65</v>
      </c>
      <c r="C66" s="22" t="s">
        <v>6</v>
      </c>
      <c r="D66" s="33">
        <v>0</v>
      </c>
    </row>
    <row r="67" spans="1:4" s="1" customFormat="1" ht="27.75" customHeight="1" thickBot="1">
      <c r="A67" s="22" t="s">
        <v>96</v>
      </c>
      <c r="B67" s="23" t="s">
        <v>66</v>
      </c>
      <c r="C67" s="22" t="s">
        <v>35</v>
      </c>
      <c r="D67" s="33">
        <v>0</v>
      </c>
    </row>
    <row r="68" spans="1:4" s="1" customFormat="1" ht="38.25" customHeight="1" thickBot="1">
      <c r="A68" s="76" t="s">
        <v>97</v>
      </c>
      <c r="B68" s="77"/>
      <c r="C68" s="77"/>
      <c r="D68" s="78"/>
    </row>
    <row r="69" spans="1:4" s="1" customFormat="1" ht="33" customHeight="1" thickBot="1">
      <c r="A69" s="22" t="s">
        <v>98</v>
      </c>
      <c r="B69" s="23" t="s">
        <v>99</v>
      </c>
      <c r="C69" s="22" t="s">
        <v>25</v>
      </c>
      <c r="D69" s="33">
        <v>38</v>
      </c>
    </row>
    <row r="70" spans="1:4" s="1" customFormat="1" ht="27" customHeight="1" thickBot="1">
      <c r="A70" s="22" t="s">
        <v>100</v>
      </c>
      <c r="B70" s="23" t="s">
        <v>101</v>
      </c>
      <c r="C70" s="22" t="s">
        <v>25</v>
      </c>
      <c r="D70" s="33">
        <v>6</v>
      </c>
    </row>
    <row r="71" spans="1:4" s="1" customFormat="1" ht="45" customHeight="1" thickBot="1">
      <c r="A71" s="35" t="s">
        <v>102</v>
      </c>
      <c r="B71" s="36" t="s">
        <v>103</v>
      </c>
      <c r="C71" s="35" t="s">
        <v>35</v>
      </c>
      <c r="D71" s="37">
        <v>61452.22</v>
      </c>
    </row>
  </sheetData>
  <sheetProtection/>
  <mergeCells count="15">
    <mergeCell ref="A1:D1"/>
    <mergeCell ref="B2:B3"/>
    <mergeCell ref="C2:C3"/>
    <mergeCell ref="D2:D3"/>
    <mergeCell ref="A7:D7"/>
    <mergeCell ref="A45:D45"/>
    <mergeCell ref="A26:E26"/>
    <mergeCell ref="A52:I52"/>
    <mergeCell ref="A63:D63"/>
    <mergeCell ref="A68:D68"/>
    <mergeCell ref="A22:A23"/>
    <mergeCell ref="B22:B23"/>
    <mergeCell ref="C22:C23"/>
    <mergeCell ref="D22:D23"/>
    <mergeCell ref="A40:D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D72" sqref="D72"/>
    </sheetView>
  </sheetViews>
  <sheetFormatPr defaultColWidth="9.140625" defaultRowHeight="15"/>
  <cols>
    <col min="1" max="1" width="6.57421875" style="1" customWidth="1"/>
    <col min="2" max="2" width="49.28125" style="9" customWidth="1"/>
    <col min="3" max="3" width="9.7109375" style="9" customWidth="1"/>
    <col min="4" max="4" width="46.8515625" style="9" customWidth="1"/>
    <col min="5" max="5" width="17.8515625" style="9" customWidth="1"/>
    <col min="6" max="6" width="18.28125" style="9" customWidth="1"/>
    <col min="7" max="7" width="16.8515625" style="9" customWidth="1"/>
    <col min="8" max="8" width="18.28125" style="9" customWidth="1"/>
    <col min="9" max="9" width="11.7109375" style="9" bestFit="1" customWidth="1"/>
    <col min="10" max="16384" width="9.140625" style="9" customWidth="1"/>
  </cols>
  <sheetData>
    <row r="1" spans="1:4" s="1" customFormat="1" ht="46.5" customHeight="1" thickBot="1">
      <c r="A1" s="102" t="s">
        <v>43</v>
      </c>
      <c r="B1" s="102"/>
      <c r="C1" s="102"/>
      <c r="D1" s="102"/>
    </row>
    <row r="2" spans="1:4" s="1" customFormat="1" ht="13.5" customHeight="1">
      <c r="A2" s="20" t="s">
        <v>0</v>
      </c>
      <c r="B2" s="74" t="s">
        <v>2</v>
      </c>
      <c r="C2" s="74" t="s">
        <v>31</v>
      </c>
      <c r="D2" s="74" t="s">
        <v>32</v>
      </c>
    </row>
    <row r="3" spans="1:4" s="1" customFormat="1" ht="16.5" thickBot="1">
      <c r="A3" s="21" t="s">
        <v>1</v>
      </c>
      <c r="B3" s="75"/>
      <c r="C3" s="75"/>
      <c r="D3" s="75"/>
    </row>
    <row r="4" spans="1:4" s="1" customFormat="1" ht="29.25" customHeight="1" thickBot="1">
      <c r="A4" s="22" t="s">
        <v>3</v>
      </c>
      <c r="B4" s="23" t="s">
        <v>4</v>
      </c>
      <c r="C4" s="22" t="s">
        <v>6</v>
      </c>
      <c r="D4" s="24">
        <v>42430</v>
      </c>
    </row>
    <row r="5" spans="1:4" s="1" customFormat="1" ht="26.25" customHeight="1" thickBot="1">
      <c r="A5" s="22" t="s">
        <v>5</v>
      </c>
      <c r="B5" s="23" t="s">
        <v>33</v>
      </c>
      <c r="C5" s="22" t="s">
        <v>6</v>
      </c>
      <c r="D5" s="24">
        <v>42005</v>
      </c>
    </row>
    <row r="6" spans="1:4" s="1" customFormat="1" ht="23.25" customHeight="1" thickBot="1">
      <c r="A6" s="22" t="s">
        <v>7</v>
      </c>
      <c r="B6" s="23" t="s">
        <v>34</v>
      </c>
      <c r="C6" s="22" t="s">
        <v>6</v>
      </c>
      <c r="D6" s="24">
        <v>42369</v>
      </c>
    </row>
    <row r="7" spans="1:4" s="1" customFormat="1" ht="38.25" customHeight="1" thickBot="1">
      <c r="A7" s="76" t="s">
        <v>44</v>
      </c>
      <c r="B7" s="77"/>
      <c r="C7" s="77"/>
      <c r="D7" s="78"/>
    </row>
    <row r="8" spans="1:4" s="1" customFormat="1" ht="42.75" customHeight="1" thickBot="1">
      <c r="A8" s="22" t="s">
        <v>8</v>
      </c>
      <c r="B8" s="23" t="s">
        <v>45</v>
      </c>
      <c r="C8" s="22" t="s">
        <v>35</v>
      </c>
      <c r="D8" s="26">
        <f>SUM(D9:D10)</f>
        <v>26924.79</v>
      </c>
    </row>
    <row r="9" spans="1:4" s="1" customFormat="1" ht="28.5" customHeight="1" thickBot="1">
      <c r="A9" s="22" t="s">
        <v>9</v>
      </c>
      <c r="B9" s="23" t="s">
        <v>46</v>
      </c>
      <c r="C9" s="22" t="s">
        <v>35</v>
      </c>
      <c r="D9" s="26">
        <v>0</v>
      </c>
    </row>
    <row r="10" spans="1:4" s="1" customFormat="1" ht="23.25" customHeight="1" thickBot="1">
      <c r="A10" s="22" t="s">
        <v>10</v>
      </c>
      <c r="B10" s="23" t="s">
        <v>47</v>
      </c>
      <c r="C10" s="22" t="s">
        <v>35</v>
      </c>
      <c r="D10" s="26">
        <v>26924.79</v>
      </c>
    </row>
    <row r="11" spans="1:4" s="1" customFormat="1" ht="42.75" customHeight="1" thickBot="1">
      <c r="A11" s="22" t="s">
        <v>11</v>
      </c>
      <c r="B11" s="23" t="s">
        <v>48</v>
      </c>
      <c r="C11" s="22" t="s">
        <v>35</v>
      </c>
      <c r="D11" s="26">
        <f>SUM(D12:D14)</f>
        <v>577314.9299999999</v>
      </c>
    </row>
    <row r="12" spans="1:4" s="1" customFormat="1" ht="21" customHeight="1" thickBot="1">
      <c r="A12" s="22" t="s">
        <v>12</v>
      </c>
      <c r="B12" s="23" t="s">
        <v>49</v>
      </c>
      <c r="C12" s="22" t="s">
        <v>35</v>
      </c>
      <c r="D12" s="26">
        <v>326346.45</v>
      </c>
    </row>
    <row r="13" spans="1:4" s="1" customFormat="1" ht="29.25" customHeight="1" thickBot="1">
      <c r="A13" s="22" t="s">
        <v>13</v>
      </c>
      <c r="B13" s="23" t="s">
        <v>50</v>
      </c>
      <c r="C13" s="22" t="s">
        <v>35</v>
      </c>
      <c r="D13" s="26">
        <v>89014.04</v>
      </c>
    </row>
    <row r="14" spans="1:4" s="1" customFormat="1" ht="31.5" customHeight="1" thickBot="1">
      <c r="A14" s="22" t="s">
        <v>14</v>
      </c>
      <c r="B14" s="23" t="s">
        <v>51</v>
      </c>
      <c r="C14" s="22" t="s">
        <v>35</v>
      </c>
      <c r="D14" s="26">
        <v>161954.44</v>
      </c>
    </row>
    <row r="15" spans="1:4" s="1" customFormat="1" ht="36" customHeight="1" thickBot="1">
      <c r="A15" s="22" t="s">
        <v>15</v>
      </c>
      <c r="B15" s="23" t="s">
        <v>52</v>
      </c>
      <c r="C15" s="22" t="s">
        <v>35</v>
      </c>
      <c r="D15" s="26">
        <f>SUM(D16:D20)</f>
        <v>541518.46</v>
      </c>
    </row>
    <row r="16" spans="1:4" s="1" customFormat="1" ht="33.75" customHeight="1" thickBot="1">
      <c r="A16" s="22" t="s">
        <v>16</v>
      </c>
      <c r="B16" s="23" t="s">
        <v>53</v>
      </c>
      <c r="C16" s="22" t="s">
        <v>35</v>
      </c>
      <c r="D16" s="26">
        <v>541518.46</v>
      </c>
    </row>
    <row r="17" spans="1:4" s="1" customFormat="1" ht="31.5" customHeight="1" thickBot="1">
      <c r="A17" s="22" t="s">
        <v>17</v>
      </c>
      <c r="B17" s="23" t="s">
        <v>54</v>
      </c>
      <c r="C17" s="22" t="s">
        <v>35</v>
      </c>
      <c r="D17" s="26">
        <v>0</v>
      </c>
    </row>
    <row r="18" spans="1:4" s="1" customFormat="1" ht="23.25" customHeight="1" thickBot="1">
      <c r="A18" s="22" t="s">
        <v>18</v>
      </c>
      <c r="B18" s="23" t="s">
        <v>55</v>
      </c>
      <c r="C18" s="22" t="s">
        <v>35</v>
      </c>
      <c r="D18" s="26">
        <v>0</v>
      </c>
    </row>
    <row r="19" spans="1:4" s="1" customFormat="1" ht="37.5" customHeight="1" thickBot="1">
      <c r="A19" s="22" t="s">
        <v>19</v>
      </c>
      <c r="B19" s="23" t="s">
        <v>56</v>
      </c>
      <c r="C19" s="22" t="s">
        <v>35</v>
      </c>
      <c r="D19" s="26">
        <v>0</v>
      </c>
    </row>
    <row r="20" spans="1:4" s="1" customFormat="1" ht="33.75" customHeight="1" thickBot="1">
      <c r="A20" s="22" t="s">
        <v>20</v>
      </c>
      <c r="B20" s="23" t="s">
        <v>57</v>
      </c>
      <c r="C20" s="22" t="s">
        <v>35</v>
      </c>
      <c r="D20" s="26">
        <v>0</v>
      </c>
    </row>
    <row r="21" spans="1:4" s="1" customFormat="1" ht="35.25" customHeight="1" thickBot="1">
      <c r="A21" s="22" t="s">
        <v>21</v>
      </c>
      <c r="B21" s="23" t="s">
        <v>58</v>
      </c>
      <c r="C21" s="22" t="s">
        <v>35</v>
      </c>
      <c r="D21" s="26">
        <f>D15-D10+D9</f>
        <v>514593.67</v>
      </c>
    </row>
    <row r="22" spans="1:4" s="1" customFormat="1" ht="21" customHeight="1">
      <c r="A22" s="79" t="s">
        <v>22</v>
      </c>
      <c r="B22" s="81" t="s">
        <v>59</v>
      </c>
      <c r="C22" s="79" t="s">
        <v>35</v>
      </c>
      <c r="D22" s="83">
        <f>SUM(D24:D25)</f>
        <v>62721.26</v>
      </c>
    </row>
    <row r="23" spans="1:4" s="1" customFormat="1" ht="16.5" thickBot="1">
      <c r="A23" s="80"/>
      <c r="B23" s="82"/>
      <c r="C23" s="80"/>
      <c r="D23" s="84"/>
    </row>
    <row r="24" spans="1:4" s="1" customFormat="1" ht="23.25" customHeight="1" thickBot="1">
      <c r="A24" s="22" t="s">
        <v>23</v>
      </c>
      <c r="B24" s="23" t="s">
        <v>46</v>
      </c>
      <c r="C24" s="22" t="s">
        <v>35</v>
      </c>
      <c r="D24" s="26">
        <v>0</v>
      </c>
    </row>
    <row r="25" spans="1:4" s="1" customFormat="1" ht="31.5" customHeight="1" thickBot="1">
      <c r="A25" s="22" t="s">
        <v>24</v>
      </c>
      <c r="B25" s="23" t="s">
        <v>47</v>
      </c>
      <c r="C25" s="22" t="s">
        <v>35</v>
      </c>
      <c r="D25" s="26">
        <v>62721.26</v>
      </c>
    </row>
    <row r="26" spans="1:5" s="1" customFormat="1" ht="40.5" customHeight="1" thickBot="1">
      <c r="A26" s="85" t="s">
        <v>60</v>
      </c>
      <c r="B26" s="86"/>
      <c r="C26" s="86"/>
      <c r="D26" s="86"/>
      <c r="E26" s="87"/>
    </row>
    <row r="27" spans="1:5" s="1" customFormat="1" ht="36" customHeight="1" thickBot="1">
      <c r="A27" s="41" t="s">
        <v>104</v>
      </c>
      <c r="B27" s="41" t="s">
        <v>40</v>
      </c>
      <c r="C27" s="41" t="s">
        <v>6</v>
      </c>
      <c r="D27" s="42" t="s">
        <v>41</v>
      </c>
      <c r="E27" s="41" t="s">
        <v>61</v>
      </c>
    </row>
    <row r="28" spans="1:5" s="18" customFormat="1" ht="33" customHeight="1" thickBot="1">
      <c r="A28" s="27">
        <v>1</v>
      </c>
      <c r="B28" s="28" t="s">
        <v>106</v>
      </c>
      <c r="C28" s="27" t="s">
        <v>6</v>
      </c>
      <c r="D28" s="39" t="s">
        <v>123</v>
      </c>
      <c r="E28" s="38" t="s">
        <v>118</v>
      </c>
    </row>
    <row r="29" spans="1:5" s="18" customFormat="1" ht="29.25" customHeight="1" thickBot="1">
      <c r="A29" s="27">
        <f>A28+1</f>
        <v>2</v>
      </c>
      <c r="B29" s="28" t="s">
        <v>105</v>
      </c>
      <c r="C29" s="27" t="s">
        <v>6</v>
      </c>
      <c r="D29" s="39" t="s">
        <v>123</v>
      </c>
      <c r="E29" s="38" t="s">
        <v>119</v>
      </c>
    </row>
    <row r="30" spans="1:5" s="18" customFormat="1" ht="32.25" thickBot="1">
      <c r="A30" s="27">
        <f aca="true" t="shared" si="0" ref="A30:A39">A29+1</f>
        <v>3</v>
      </c>
      <c r="B30" s="28" t="s">
        <v>107</v>
      </c>
      <c r="C30" s="27" t="s">
        <v>6</v>
      </c>
      <c r="D30" s="39" t="s">
        <v>123</v>
      </c>
      <c r="E30" s="39" t="s">
        <v>120</v>
      </c>
    </row>
    <row r="31" spans="1:5" s="18" customFormat="1" ht="34.5" customHeight="1" thickBot="1">
      <c r="A31" s="27">
        <f t="shared" si="0"/>
        <v>4</v>
      </c>
      <c r="B31" s="28" t="s">
        <v>108</v>
      </c>
      <c r="C31" s="27" t="s">
        <v>6</v>
      </c>
      <c r="D31" s="39" t="s">
        <v>124</v>
      </c>
      <c r="E31" s="39" t="s">
        <v>120</v>
      </c>
    </row>
    <row r="32" spans="1:5" s="18" customFormat="1" ht="66.75" customHeight="1" thickBot="1">
      <c r="A32" s="27">
        <f t="shared" si="0"/>
        <v>5</v>
      </c>
      <c r="B32" s="28" t="s">
        <v>117</v>
      </c>
      <c r="C32" s="27" t="s">
        <v>6</v>
      </c>
      <c r="D32" s="39" t="s">
        <v>123</v>
      </c>
      <c r="E32" s="39" t="s">
        <v>120</v>
      </c>
    </row>
    <row r="33" spans="1:5" s="18" customFormat="1" ht="33.75" customHeight="1" thickBot="1">
      <c r="A33" s="27">
        <f t="shared" si="0"/>
        <v>6</v>
      </c>
      <c r="B33" s="28" t="s">
        <v>110</v>
      </c>
      <c r="C33" s="27" t="s">
        <v>6</v>
      </c>
      <c r="D33" s="39" t="s">
        <v>126</v>
      </c>
      <c r="E33" s="39" t="s">
        <v>120</v>
      </c>
    </row>
    <row r="34" spans="1:5" s="18" customFormat="1" ht="79.5" customHeight="1" thickBot="1">
      <c r="A34" s="27">
        <f t="shared" si="0"/>
        <v>7</v>
      </c>
      <c r="B34" s="28" t="s">
        <v>111</v>
      </c>
      <c r="C34" s="27" t="s">
        <v>6</v>
      </c>
      <c r="D34" s="39" t="s">
        <v>123</v>
      </c>
      <c r="E34" s="39" t="s">
        <v>120</v>
      </c>
    </row>
    <row r="35" spans="1:5" s="18" customFormat="1" ht="29.25" customHeight="1" thickBot="1">
      <c r="A35" s="27">
        <f t="shared" si="0"/>
        <v>8</v>
      </c>
      <c r="B35" s="28" t="s">
        <v>112</v>
      </c>
      <c r="C35" s="27" t="s">
        <v>6</v>
      </c>
      <c r="D35" s="39" t="s">
        <v>123</v>
      </c>
      <c r="E35" s="27" t="s">
        <v>118</v>
      </c>
    </row>
    <row r="36" spans="1:5" s="18" customFormat="1" ht="32.25" thickBot="1">
      <c r="A36" s="27">
        <f t="shared" si="0"/>
        <v>9</v>
      </c>
      <c r="B36" s="28" t="s">
        <v>113</v>
      </c>
      <c r="C36" s="27" t="s">
        <v>6</v>
      </c>
      <c r="D36" s="39" t="s">
        <v>123</v>
      </c>
      <c r="E36" s="27" t="s">
        <v>120</v>
      </c>
    </row>
    <row r="37" spans="1:5" s="18" customFormat="1" ht="32.25" thickBot="1">
      <c r="A37" s="27">
        <f t="shared" si="0"/>
        <v>10</v>
      </c>
      <c r="B37" s="28" t="s">
        <v>114</v>
      </c>
      <c r="C37" s="27" t="s">
        <v>6</v>
      </c>
      <c r="D37" s="39" t="s">
        <v>123</v>
      </c>
      <c r="E37" s="27" t="s">
        <v>120</v>
      </c>
    </row>
    <row r="38" spans="1:5" s="18" customFormat="1" ht="32.25" thickBot="1">
      <c r="A38" s="27">
        <f t="shared" si="0"/>
        <v>11</v>
      </c>
      <c r="B38" s="28" t="s">
        <v>115</v>
      </c>
      <c r="C38" s="27" t="s">
        <v>6</v>
      </c>
      <c r="D38" s="39" t="s">
        <v>123</v>
      </c>
      <c r="E38" s="27" t="s">
        <v>120</v>
      </c>
    </row>
    <row r="39" spans="1:5" s="18" customFormat="1" ht="32.25" customHeight="1" thickBot="1">
      <c r="A39" s="27">
        <f t="shared" si="0"/>
        <v>12</v>
      </c>
      <c r="B39" s="29" t="s">
        <v>116</v>
      </c>
      <c r="C39" s="27" t="s">
        <v>6</v>
      </c>
      <c r="D39" s="39" t="s">
        <v>127</v>
      </c>
      <c r="E39" s="27" t="s">
        <v>122</v>
      </c>
    </row>
    <row r="40" spans="1:4" s="1" customFormat="1" ht="33" customHeight="1" thickBot="1">
      <c r="A40" s="76" t="s">
        <v>62</v>
      </c>
      <c r="B40" s="77"/>
      <c r="C40" s="77"/>
      <c r="D40" s="78"/>
    </row>
    <row r="41" spans="1:4" s="1" customFormat="1" ht="36" customHeight="1" thickBot="1">
      <c r="A41" s="22" t="s">
        <v>26</v>
      </c>
      <c r="B41" s="23" t="s">
        <v>63</v>
      </c>
      <c r="C41" s="22" t="s">
        <v>25</v>
      </c>
      <c r="D41" s="33">
        <v>0</v>
      </c>
    </row>
    <row r="42" spans="1:4" s="1" customFormat="1" ht="33" customHeight="1" thickBot="1">
      <c r="A42" s="22" t="s">
        <v>27</v>
      </c>
      <c r="B42" s="23" t="s">
        <v>64</v>
      </c>
      <c r="C42" s="22" t="s">
        <v>25</v>
      </c>
      <c r="D42" s="33">
        <v>0</v>
      </c>
    </row>
    <row r="43" spans="1:4" s="1" customFormat="1" ht="31.5" customHeight="1" thickBot="1">
      <c r="A43" s="22" t="s">
        <v>28</v>
      </c>
      <c r="B43" s="23" t="s">
        <v>65</v>
      </c>
      <c r="C43" s="22" t="s">
        <v>25</v>
      </c>
      <c r="D43" s="33">
        <v>0</v>
      </c>
    </row>
    <row r="44" spans="1:4" s="1" customFormat="1" ht="30.75" customHeight="1" thickBot="1">
      <c r="A44" s="22" t="s">
        <v>29</v>
      </c>
      <c r="B44" s="23" t="s">
        <v>66</v>
      </c>
      <c r="C44" s="22" t="s">
        <v>35</v>
      </c>
      <c r="D44" s="33">
        <v>0</v>
      </c>
    </row>
    <row r="45" spans="1:4" s="1" customFormat="1" ht="25.5" customHeight="1" thickBot="1">
      <c r="A45" s="76" t="s">
        <v>67</v>
      </c>
      <c r="B45" s="77"/>
      <c r="C45" s="77"/>
      <c r="D45" s="78"/>
    </row>
    <row r="46" spans="1:4" s="1" customFormat="1" ht="40.5" customHeight="1" thickBot="1">
      <c r="A46" s="22" t="s">
        <v>30</v>
      </c>
      <c r="B46" s="23" t="s">
        <v>68</v>
      </c>
      <c r="C46" s="22" t="s">
        <v>35</v>
      </c>
      <c r="D46" s="26">
        <f>SUM(D47:D48)</f>
        <v>81108.33</v>
      </c>
    </row>
    <row r="47" spans="1:4" s="1" customFormat="1" ht="25.5" customHeight="1" thickBot="1">
      <c r="A47" s="22" t="s">
        <v>36</v>
      </c>
      <c r="B47" s="23" t="s">
        <v>46</v>
      </c>
      <c r="C47" s="22" t="s">
        <v>35</v>
      </c>
      <c r="D47" s="26">
        <v>0</v>
      </c>
    </row>
    <row r="48" spans="1:4" s="1" customFormat="1" ht="32.25" customHeight="1" thickBot="1">
      <c r="A48" s="22" t="s">
        <v>37</v>
      </c>
      <c r="B48" s="23" t="s">
        <v>47</v>
      </c>
      <c r="C48" s="22" t="s">
        <v>35</v>
      </c>
      <c r="D48" s="26">
        <v>81108.33</v>
      </c>
    </row>
    <row r="49" spans="1:4" s="1" customFormat="1" ht="41.25" customHeight="1" thickBot="1">
      <c r="A49" s="22" t="s">
        <v>38</v>
      </c>
      <c r="B49" s="23" t="s">
        <v>69</v>
      </c>
      <c r="C49" s="22" t="s">
        <v>35</v>
      </c>
      <c r="D49" s="26">
        <f>SUM(D50:D51)</f>
        <v>60995.79</v>
      </c>
    </row>
    <row r="50" spans="1:4" s="1" customFormat="1" ht="27.75" customHeight="1" thickBot="1">
      <c r="A50" s="22" t="s">
        <v>70</v>
      </c>
      <c r="B50" s="23" t="s">
        <v>46</v>
      </c>
      <c r="C50" s="22" t="s">
        <v>35</v>
      </c>
      <c r="D50" s="26">
        <v>0</v>
      </c>
    </row>
    <row r="51" spans="1:4" s="1" customFormat="1" ht="26.25" customHeight="1" thickBot="1">
      <c r="A51" s="22" t="s">
        <v>71</v>
      </c>
      <c r="B51" s="23" t="s">
        <v>47</v>
      </c>
      <c r="C51" s="22" t="s">
        <v>35</v>
      </c>
      <c r="D51" s="26">
        <v>60995.79</v>
      </c>
    </row>
    <row r="52" spans="1:9" s="1" customFormat="1" ht="24" customHeight="1" thickBot="1">
      <c r="A52" s="88" t="s">
        <v>72</v>
      </c>
      <c r="B52" s="88"/>
      <c r="C52" s="88"/>
      <c r="D52" s="88"/>
      <c r="E52" s="88"/>
      <c r="F52" s="88"/>
      <c r="G52" s="88"/>
      <c r="H52" s="88"/>
      <c r="I52" s="88"/>
    </row>
    <row r="53" spans="1:9" s="1" customFormat="1" ht="34.5" customHeight="1" thickBot="1">
      <c r="A53" s="22" t="s">
        <v>73</v>
      </c>
      <c r="B53" s="23" t="s">
        <v>42</v>
      </c>
      <c r="C53" s="22" t="s">
        <v>6</v>
      </c>
      <c r="D53" s="33" t="s">
        <v>136</v>
      </c>
      <c r="E53" s="37" t="s">
        <v>129</v>
      </c>
      <c r="F53" s="37" t="s">
        <v>130</v>
      </c>
      <c r="G53" s="48" t="s">
        <v>131</v>
      </c>
      <c r="H53" s="49" t="s">
        <v>132</v>
      </c>
      <c r="I53" s="48" t="s">
        <v>133</v>
      </c>
    </row>
    <row r="54" spans="1:9" s="1" customFormat="1" ht="27.75" customHeight="1" thickBot="1">
      <c r="A54" s="22" t="s">
        <v>74</v>
      </c>
      <c r="B54" s="23" t="s">
        <v>39</v>
      </c>
      <c r="C54" s="22" t="s">
        <v>6</v>
      </c>
      <c r="D54" s="33" t="s">
        <v>128</v>
      </c>
      <c r="E54" s="37" t="s">
        <v>128</v>
      </c>
      <c r="F54" s="37" t="s">
        <v>128</v>
      </c>
      <c r="G54" s="37" t="s">
        <v>128</v>
      </c>
      <c r="H54" s="37" t="s">
        <v>135</v>
      </c>
      <c r="I54" s="37" t="s">
        <v>134</v>
      </c>
    </row>
    <row r="55" spans="1:9" s="1" customFormat="1" ht="33" customHeight="1" thickBot="1">
      <c r="A55" s="22" t="s">
        <v>75</v>
      </c>
      <c r="B55" s="23" t="s">
        <v>76</v>
      </c>
      <c r="C55" s="34" t="s">
        <v>77</v>
      </c>
      <c r="D55" s="45">
        <f aca="true" t="shared" si="1" ref="D55:I55">D56/6.679</f>
        <v>4413.9856265908065</v>
      </c>
      <c r="E55" s="46">
        <f t="shared" si="1"/>
        <v>0</v>
      </c>
      <c r="F55" s="46">
        <f t="shared" si="1"/>
        <v>0</v>
      </c>
      <c r="G55" s="46">
        <f t="shared" si="1"/>
        <v>0</v>
      </c>
      <c r="H55" s="46">
        <f t="shared" si="1"/>
        <v>0</v>
      </c>
      <c r="I55" s="46">
        <f t="shared" si="1"/>
        <v>0</v>
      </c>
    </row>
    <row r="56" spans="1:9" s="1" customFormat="1" ht="34.5" customHeight="1" thickBot="1">
      <c r="A56" s="22" t="s">
        <v>78</v>
      </c>
      <c r="B56" s="23" t="s">
        <v>79</v>
      </c>
      <c r="C56" s="22" t="s">
        <v>35</v>
      </c>
      <c r="D56" s="26">
        <v>29481.01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</row>
    <row r="57" spans="1:9" s="1" customFormat="1" ht="28.5" customHeight="1" thickBot="1">
      <c r="A57" s="22" t="s">
        <v>80</v>
      </c>
      <c r="B57" s="23" t="s">
        <v>81</v>
      </c>
      <c r="C57" s="22" t="s">
        <v>35</v>
      </c>
      <c r="D57" s="26">
        <v>26370.27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</row>
    <row r="58" spans="1:9" s="1" customFormat="1" ht="28.5" customHeight="1" thickBot="1">
      <c r="A58" s="22" t="s">
        <v>82</v>
      </c>
      <c r="B58" s="23" t="s">
        <v>83</v>
      </c>
      <c r="C58" s="22" t="s">
        <v>35</v>
      </c>
      <c r="D58" s="26">
        <f aca="true" t="shared" si="2" ref="D58:I58">D56-D57</f>
        <v>3110.739999999998</v>
      </c>
      <c r="E58" s="46">
        <f t="shared" si="2"/>
        <v>0</v>
      </c>
      <c r="F58" s="46">
        <f t="shared" si="2"/>
        <v>0</v>
      </c>
      <c r="G58" s="46">
        <f t="shared" si="2"/>
        <v>0</v>
      </c>
      <c r="H58" s="46">
        <f t="shared" si="2"/>
        <v>0</v>
      </c>
      <c r="I58" s="46">
        <f t="shared" si="2"/>
        <v>0</v>
      </c>
    </row>
    <row r="59" spans="1:9" s="1" customFormat="1" ht="32.25" thickBot="1">
      <c r="A59" s="22" t="s">
        <v>84</v>
      </c>
      <c r="B59" s="23" t="s">
        <v>85</v>
      </c>
      <c r="C59" s="22" t="s">
        <v>35</v>
      </c>
      <c r="D59" s="26">
        <f>D56</f>
        <v>29481.01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</row>
    <row r="60" spans="1:9" s="1" customFormat="1" ht="32.25" thickBot="1">
      <c r="A60" s="22" t="s">
        <v>86</v>
      </c>
      <c r="B60" s="23" t="s">
        <v>87</v>
      </c>
      <c r="C60" s="22" t="s">
        <v>35</v>
      </c>
      <c r="D60" s="26">
        <f aca="true" t="shared" si="3" ref="D60:I60">D59</f>
        <v>29481.01</v>
      </c>
      <c r="E60" s="46">
        <f t="shared" si="3"/>
        <v>0</v>
      </c>
      <c r="F60" s="46">
        <f t="shared" si="3"/>
        <v>0</v>
      </c>
      <c r="G60" s="46">
        <f t="shared" si="3"/>
        <v>0</v>
      </c>
      <c r="H60" s="46">
        <f t="shared" si="3"/>
        <v>0</v>
      </c>
      <c r="I60" s="46">
        <f t="shared" si="3"/>
        <v>0</v>
      </c>
    </row>
    <row r="61" spans="1:9" s="1" customFormat="1" ht="32.25" thickBot="1">
      <c r="A61" s="22" t="s">
        <v>88</v>
      </c>
      <c r="B61" s="23" t="s">
        <v>89</v>
      </c>
      <c r="C61" s="22" t="s">
        <v>35</v>
      </c>
      <c r="D61" s="26">
        <f aca="true" t="shared" si="4" ref="D61:I61">D59-D60</f>
        <v>0</v>
      </c>
      <c r="E61" s="46">
        <f t="shared" si="4"/>
        <v>0</v>
      </c>
      <c r="F61" s="46">
        <f t="shared" si="4"/>
        <v>0</v>
      </c>
      <c r="G61" s="46">
        <f t="shared" si="4"/>
        <v>0</v>
      </c>
      <c r="H61" s="46">
        <f t="shared" si="4"/>
        <v>0</v>
      </c>
      <c r="I61" s="46">
        <f t="shared" si="4"/>
        <v>0</v>
      </c>
    </row>
    <row r="62" spans="1:9" s="1" customFormat="1" ht="34.5" customHeight="1" thickBot="1">
      <c r="A62" s="22" t="s">
        <v>90</v>
      </c>
      <c r="B62" s="23" t="s">
        <v>91</v>
      </c>
      <c r="C62" s="22" t="s">
        <v>35</v>
      </c>
      <c r="D62" s="33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</row>
    <row r="63" spans="1:4" s="1" customFormat="1" ht="38.25" customHeight="1" thickBot="1">
      <c r="A63" s="76" t="s">
        <v>92</v>
      </c>
      <c r="B63" s="77"/>
      <c r="C63" s="77"/>
      <c r="D63" s="78"/>
    </row>
    <row r="64" spans="1:4" s="1" customFormat="1" ht="24.75" customHeight="1" thickBot="1">
      <c r="A64" s="22" t="s">
        <v>93</v>
      </c>
      <c r="B64" s="23" t="s">
        <v>63</v>
      </c>
      <c r="C64" s="22" t="s">
        <v>25</v>
      </c>
      <c r="D64" s="33">
        <v>0</v>
      </c>
    </row>
    <row r="65" spans="1:4" s="1" customFormat="1" ht="30.75" customHeight="1" thickBot="1">
      <c r="A65" s="22" t="s">
        <v>94</v>
      </c>
      <c r="B65" s="23" t="s">
        <v>64</v>
      </c>
      <c r="C65" s="22" t="s">
        <v>25</v>
      </c>
      <c r="D65" s="33">
        <v>0</v>
      </c>
    </row>
    <row r="66" spans="1:4" s="1" customFormat="1" ht="33" customHeight="1" thickBot="1">
      <c r="A66" s="22" t="s">
        <v>95</v>
      </c>
      <c r="B66" s="23" t="s">
        <v>65</v>
      </c>
      <c r="C66" s="22" t="s">
        <v>6</v>
      </c>
      <c r="D66" s="33">
        <v>0</v>
      </c>
    </row>
    <row r="67" spans="1:4" s="1" customFormat="1" ht="27" customHeight="1" thickBot="1">
      <c r="A67" s="22" t="s">
        <v>96</v>
      </c>
      <c r="B67" s="23" t="s">
        <v>66</v>
      </c>
      <c r="C67" s="22" t="s">
        <v>35</v>
      </c>
      <c r="D67" s="33">
        <v>0</v>
      </c>
    </row>
    <row r="68" spans="1:4" s="1" customFormat="1" ht="38.25" customHeight="1" thickBot="1">
      <c r="A68" s="76" t="s">
        <v>97</v>
      </c>
      <c r="B68" s="77"/>
      <c r="C68" s="77"/>
      <c r="D68" s="78"/>
    </row>
    <row r="69" spans="1:4" s="1" customFormat="1" ht="33" customHeight="1" thickBot="1">
      <c r="A69" s="22" t="s">
        <v>98</v>
      </c>
      <c r="B69" s="23" t="s">
        <v>99</v>
      </c>
      <c r="C69" s="22" t="s">
        <v>25</v>
      </c>
      <c r="D69" s="33">
        <v>13</v>
      </c>
    </row>
    <row r="70" spans="1:4" s="1" customFormat="1" ht="27" customHeight="1" thickBot="1">
      <c r="A70" s="22" t="s">
        <v>100</v>
      </c>
      <c r="B70" s="23" t="s">
        <v>101</v>
      </c>
      <c r="C70" s="22" t="s">
        <v>25</v>
      </c>
      <c r="D70" s="33">
        <v>3</v>
      </c>
    </row>
    <row r="71" spans="1:4" s="1" customFormat="1" ht="33.75" customHeight="1" thickBot="1">
      <c r="A71" s="35" t="s">
        <v>102</v>
      </c>
      <c r="B71" s="36" t="s">
        <v>103</v>
      </c>
      <c r="C71" s="35" t="s">
        <v>35</v>
      </c>
      <c r="D71" s="37">
        <v>25185.17</v>
      </c>
    </row>
  </sheetData>
  <sheetProtection/>
  <mergeCells count="15">
    <mergeCell ref="A1:D1"/>
    <mergeCell ref="B2:B3"/>
    <mergeCell ref="C2:C3"/>
    <mergeCell ref="D2:D3"/>
    <mergeCell ref="A7:D7"/>
    <mergeCell ref="A68:D68"/>
    <mergeCell ref="A22:A23"/>
    <mergeCell ref="B22:B23"/>
    <mergeCell ref="C22:C23"/>
    <mergeCell ref="D22:D23"/>
    <mergeCell ref="A63:D63"/>
    <mergeCell ref="A40:D40"/>
    <mergeCell ref="A45:D45"/>
    <mergeCell ref="A26:E26"/>
    <mergeCell ref="A52:I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D72" sqref="D72"/>
    </sheetView>
  </sheetViews>
  <sheetFormatPr defaultColWidth="9.140625" defaultRowHeight="15"/>
  <cols>
    <col min="1" max="1" width="6.57421875" style="1" customWidth="1"/>
    <col min="2" max="2" width="49.28125" style="9" customWidth="1"/>
    <col min="3" max="3" width="9.7109375" style="9" customWidth="1"/>
    <col min="4" max="4" width="46.8515625" style="9" customWidth="1"/>
    <col min="5" max="5" width="20.57421875" style="9" customWidth="1"/>
    <col min="6" max="9" width="17.57421875" style="9" customWidth="1"/>
    <col min="10" max="16384" width="9.140625" style="9" customWidth="1"/>
  </cols>
  <sheetData>
    <row r="1" spans="1:4" s="1" customFormat="1" ht="46.5" customHeight="1" thickBot="1">
      <c r="A1" s="98" t="s">
        <v>43</v>
      </c>
      <c r="B1" s="98"/>
      <c r="C1" s="98"/>
      <c r="D1" s="98"/>
    </row>
    <row r="2" spans="1:4" s="1" customFormat="1" ht="13.5" customHeight="1">
      <c r="A2" s="2" t="s">
        <v>0</v>
      </c>
      <c r="B2" s="99" t="s">
        <v>2</v>
      </c>
      <c r="C2" s="99" t="s">
        <v>31</v>
      </c>
      <c r="D2" s="99" t="s">
        <v>32</v>
      </c>
    </row>
    <row r="3" spans="1:4" s="1" customFormat="1" ht="16.5" thickBot="1">
      <c r="A3" s="3" t="s">
        <v>1</v>
      </c>
      <c r="B3" s="100"/>
      <c r="C3" s="100"/>
      <c r="D3" s="100"/>
    </row>
    <row r="4" spans="1:4" s="1" customFormat="1" ht="29.25" customHeight="1" thickBot="1">
      <c r="A4" s="4" t="s">
        <v>3</v>
      </c>
      <c r="B4" s="5" t="s">
        <v>4</v>
      </c>
      <c r="C4" s="4" t="s">
        <v>6</v>
      </c>
      <c r="D4" s="14">
        <v>42430</v>
      </c>
    </row>
    <row r="5" spans="1:4" s="1" customFormat="1" ht="26.25" customHeight="1" thickBot="1">
      <c r="A5" s="4" t="s">
        <v>5</v>
      </c>
      <c r="B5" s="5" t="s">
        <v>33</v>
      </c>
      <c r="C5" s="4" t="s">
        <v>6</v>
      </c>
      <c r="D5" s="14">
        <v>42005</v>
      </c>
    </row>
    <row r="6" spans="1:4" s="1" customFormat="1" ht="23.25" customHeight="1" thickBot="1">
      <c r="A6" s="4" t="s">
        <v>7</v>
      </c>
      <c r="B6" s="5" t="s">
        <v>34</v>
      </c>
      <c r="C6" s="4" t="s">
        <v>6</v>
      </c>
      <c r="D6" s="14">
        <v>42369</v>
      </c>
    </row>
    <row r="7" spans="1:4" s="1" customFormat="1" ht="38.25" customHeight="1" thickBot="1">
      <c r="A7" s="89" t="s">
        <v>44</v>
      </c>
      <c r="B7" s="90"/>
      <c r="C7" s="90"/>
      <c r="D7" s="91"/>
    </row>
    <row r="8" spans="1:4" s="1" customFormat="1" ht="42.75" customHeight="1" thickBot="1">
      <c r="A8" s="4" t="s">
        <v>8</v>
      </c>
      <c r="B8" s="5" t="s">
        <v>45</v>
      </c>
      <c r="C8" s="4" t="s">
        <v>35</v>
      </c>
      <c r="D8" s="16">
        <f>SUM(D9:D10)</f>
        <v>16087.89</v>
      </c>
    </row>
    <row r="9" spans="1:4" s="1" customFormat="1" ht="28.5" customHeight="1" thickBot="1">
      <c r="A9" s="4" t="s">
        <v>9</v>
      </c>
      <c r="B9" s="5" t="s">
        <v>46</v>
      </c>
      <c r="C9" s="4" t="s">
        <v>35</v>
      </c>
      <c r="D9" s="16">
        <v>0</v>
      </c>
    </row>
    <row r="10" spans="1:4" s="1" customFormat="1" ht="23.25" customHeight="1" thickBot="1">
      <c r="A10" s="4" t="s">
        <v>10</v>
      </c>
      <c r="B10" s="5" t="s">
        <v>47</v>
      </c>
      <c r="C10" s="4" t="s">
        <v>35</v>
      </c>
      <c r="D10" s="16">
        <v>16087.89</v>
      </c>
    </row>
    <row r="11" spans="1:4" s="1" customFormat="1" ht="42.75" customHeight="1" thickBot="1">
      <c r="A11" s="4" t="s">
        <v>11</v>
      </c>
      <c r="B11" s="5" t="s">
        <v>48</v>
      </c>
      <c r="C11" s="4" t="s">
        <v>35</v>
      </c>
      <c r="D11" s="16">
        <f>SUM(D12:D14)</f>
        <v>508771.70999999996</v>
      </c>
    </row>
    <row r="12" spans="1:4" s="1" customFormat="1" ht="21" customHeight="1" thickBot="1">
      <c r="A12" s="4" t="s">
        <v>12</v>
      </c>
      <c r="B12" s="5" t="s">
        <v>49</v>
      </c>
      <c r="C12" s="4" t="s">
        <v>35</v>
      </c>
      <c r="D12" s="16">
        <v>287631.12</v>
      </c>
    </row>
    <row r="13" spans="1:4" s="1" customFormat="1" ht="29.25" customHeight="1" thickBot="1">
      <c r="A13" s="4" t="s">
        <v>13</v>
      </c>
      <c r="B13" s="5" t="s">
        <v>50</v>
      </c>
      <c r="C13" s="4" t="s">
        <v>35</v>
      </c>
      <c r="D13" s="16">
        <v>78399.69</v>
      </c>
    </row>
    <row r="14" spans="1:4" s="1" customFormat="1" ht="31.5" customHeight="1" thickBot="1">
      <c r="A14" s="4" t="s">
        <v>14</v>
      </c>
      <c r="B14" s="5" t="s">
        <v>51</v>
      </c>
      <c r="C14" s="4" t="s">
        <v>35</v>
      </c>
      <c r="D14" s="16">
        <v>142740.9</v>
      </c>
    </row>
    <row r="15" spans="1:4" s="1" customFormat="1" ht="36" customHeight="1" thickBot="1">
      <c r="A15" s="4" t="s">
        <v>15</v>
      </c>
      <c r="B15" s="5" t="s">
        <v>52</v>
      </c>
      <c r="C15" s="4" t="s">
        <v>35</v>
      </c>
      <c r="D15" s="16">
        <f>SUM(D16:D20)</f>
        <v>505788.34</v>
      </c>
    </row>
    <row r="16" spans="1:4" s="1" customFormat="1" ht="33.75" customHeight="1" thickBot="1">
      <c r="A16" s="4" t="s">
        <v>16</v>
      </c>
      <c r="B16" s="5" t="s">
        <v>53</v>
      </c>
      <c r="C16" s="4" t="s">
        <v>35</v>
      </c>
      <c r="D16" s="16">
        <v>505788.34</v>
      </c>
    </row>
    <row r="17" spans="1:4" s="1" customFormat="1" ht="31.5" customHeight="1" thickBot="1">
      <c r="A17" s="4" t="s">
        <v>17</v>
      </c>
      <c r="B17" s="5" t="s">
        <v>54</v>
      </c>
      <c r="C17" s="4" t="s">
        <v>35</v>
      </c>
      <c r="D17" s="16">
        <v>0</v>
      </c>
    </row>
    <row r="18" spans="1:4" s="1" customFormat="1" ht="23.25" customHeight="1" thickBot="1">
      <c r="A18" s="4" t="s">
        <v>18</v>
      </c>
      <c r="B18" s="5" t="s">
        <v>55</v>
      </c>
      <c r="C18" s="4" t="s">
        <v>35</v>
      </c>
      <c r="D18" s="16">
        <v>0</v>
      </c>
    </row>
    <row r="19" spans="1:4" s="1" customFormat="1" ht="37.5" customHeight="1" thickBot="1">
      <c r="A19" s="4" t="s">
        <v>19</v>
      </c>
      <c r="B19" s="5" t="s">
        <v>56</v>
      </c>
      <c r="C19" s="4" t="s">
        <v>35</v>
      </c>
      <c r="D19" s="16">
        <v>0</v>
      </c>
    </row>
    <row r="20" spans="1:4" s="1" customFormat="1" ht="33.75" customHeight="1" thickBot="1">
      <c r="A20" s="4" t="s">
        <v>20</v>
      </c>
      <c r="B20" s="5" t="s">
        <v>57</v>
      </c>
      <c r="C20" s="4" t="s">
        <v>35</v>
      </c>
      <c r="D20" s="16">
        <v>0</v>
      </c>
    </row>
    <row r="21" spans="1:4" s="1" customFormat="1" ht="35.25" customHeight="1" thickBot="1">
      <c r="A21" s="4" t="s">
        <v>21</v>
      </c>
      <c r="B21" s="5" t="s">
        <v>58</v>
      </c>
      <c r="C21" s="4" t="s">
        <v>35</v>
      </c>
      <c r="D21" s="16">
        <f>D15-D10+D9</f>
        <v>489700.45</v>
      </c>
    </row>
    <row r="22" spans="1:4" s="1" customFormat="1" ht="21" customHeight="1">
      <c r="A22" s="92" t="s">
        <v>22</v>
      </c>
      <c r="B22" s="94" t="s">
        <v>59</v>
      </c>
      <c r="C22" s="92" t="s">
        <v>35</v>
      </c>
      <c r="D22" s="96">
        <f>SUM(D24:D25)</f>
        <v>19071.26</v>
      </c>
    </row>
    <row r="23" spans="1:4" s="1" customFormat="1" ht="16.5" thickBot="1">
      <c r="A23" s="93"/>
      <c r="B23" s="95"/>
      <c r="C23" s="93"/>
      <c r="D23" s="97"/>
    </row>
    <row r="24" spans="1:4" s="1" customFormat="1" ht="23.25" customHeight="1" thickBot="1">
      <c r="A24" s="4" t="s">
        <v>23</v>
      </c>
      <c r="B24" s="5" t="s">
        <v>46</v>
      </c>
      <c r="C24" s="4" t="s">
        <v>35</v>
      </c>
      <c r="D24" s="16">
        <v>0</v>
      </c>
    </row>
    <row r="25" spans="1:4" s="1" customFormat="1" ht="31.5" customHeight="1" thickBot="1">
      <c r="A25" s="4" t="s">
        <v>24</v>
      </c>
      <c r="B25" s="5" t="s">
        <v>47</v>
      </c>
      <c r="C25" s="4" t="s">
        <v>35</v>
      </c>
      <c r="D25" s="16">
        <v>19071.26</v>
      </c>
    </row>
    <row r="26" spans="1:5" s="1" customFormat="1" ht="40.5" customHeight="1" thickBot="1">
      <c r="A26" s="85" t="s">
        <v>60</v>
      </c>
      <c r="B26" s="86"/>
      <c r="C26" s="86"/>
      <c r="D26" s="86"/>
      <c r="E26" s="87"/>
    </row>
    <row r="27" spans="1:5" s="1" customFormat="1" ht="36" customHeight="1" thickBot="1">
      <c r="A27" s="41" t="s">
        <v>104</v>
      </c>
      <c r="B27" s="41" t="s">
        <v>40</v>
      </c>
      <c r="C27" s="41" t="s">
        <v>6</v>
      </c>
      <c r="D27" s="42" t="s">
        <v>41</v>
      </c>
      <c r="E27" s="41" t="s">
        <v>61</v>
      </c>
    </row>
    <row r="28" spans="1:5" s="18" customFormat="1" ht="33" customHeight="1" thickBot="1">
      <c r="A28" s="27">
        <v>1</v>
      </c>
      <c r="B28" s="28" t="s">
        <v>106</v>
      </c>
      <c r="C28" s="27" t="s">
        <v>6</v>
      </c>
      <c r="D28" s="39" t="s">
        <v>123</v>
      </c>
      <c r="E28" s="38" t="s">
        <v>118</v>
      </c>
    </row>
    <row r="29" spans="1:5" s="18" customFormat="1" ht="29.25" customHeight="1" thickBot="1">
      <c r="A29" s="27">
        <f>A28+1</f>
        <v>2</v>
      </c>
      <c r="B29" s="28" t="s">
        <v>105</v>
      </c>
      <c r="C29" s="27" t="s">
        <v>6</v>
      </c>
      <c r="D29" s="39" t="s">
        <v>123</v>
      </c>
      <c r="E29" s="38" t="s">
        <v>119</v>
      </c>
    </row>
    <row r="30" spans="1:5" s="18" customFormat="1" ht="29.25" customHeight="1" thickBot="1">
      <c r="A30" s="27">
        <f aca="true" t="shared" si="0" ref="A30:A39">A29+1</f>
        <v>3</v>
      </c>
      <c r="B30" s="28" t="s">
        <v>107</v>
      </c>
      <c r="C30" s="27" t="s">
        <v>6</v>
      </c>
      <c r="D30" s="39" t="s">
        <v>123</v>
      </c>
      <c r="E30" s="39" t="s">
        <v>120</v>
      </c>
    </row>
    <row r="31" spans="1:5" s="18" customFormat="1" ht="66.75" customHeight="1" thickBot="1">
      <c r="A31" s="27">
        <f t="shared" si="0"/>
        <v>4</v>
      </c>
      <c r="B31" s="28" t="s">
        <v>117</v>
      </c>
      <c r="C31" s="27" t="s">
        <v>6</v>
      </c>
      <c r="D31" s="39" t="s">
        <v>123</v>
      </c>
      <c r="E31" s="39" t="s">
        <v>120</v>
      </c>
    </row>
    <row r="32" spans="1:5" s="18" customFormat="1" ht="34.5" customHeight="1" thickBot="1">
      <c r="A32" s="27">
        <f t="shared" si="0"/>
        <v>5</v>
      </c>
      <c r="B32" s="28" t="s">
        <v>109</v>
      </c>
      <c r="C32" s="27" t="s">
        <v>6</v>
      </c>
      <c r="D32" s="39" t="s">
        <v>125</v>
      </c>
      <c r="E32" s="40" t="s">
        <v>121</v>
      </c>
    </row>
    <row r="33" spans="1:5" s="18" customFormat="1" ht="33.75" customHeight="1" thickBot="1">
      <c r="A33" s="27">
        <f t="shared" si="0"/>
        <v>6</v>
      </c>
      <c r="B33" s="28" t="s">
        <v>110</v>
      </c>
      <c r="C33" s="27" t="s">
        <v>6</v>
      </c>
      <c r="D33" s="39" t="s">
        <v>126</v>
      </c>
      <c r="E33" s="39" t="s">
        <v>120</v>
      </c>
    </row>
    <row r="34" spans="1:5" s="18" customFormat="1" ht="79.5" customHeight="1" thickBot="1">
      <c r="A34" s="27">
        <f t="shared" si="0"/>
        <v>7</v>
      </c>
      <c r="B34" s="28" t="s">
        <v>111</v>
      </c>
      <c r="C34" s="27" t="s">
        <v>6</v>
      </c>
      <c r="D34" s="39" t="s">
        <v>123</v>
      </c>
      <c r="E34" s="39" t="s">
        <v>120</v>
      </c>
    </row>
    <row r="35" spans="1:5" s="18" customFormat="1" ht="29.25" customHeight="1" thickBot="1">
      <c r="A35" s="27">
        <f t="shared" si="0"/>
        <v>8</v>
      </c>
      <c r="B35" s="28" t="s">
        <v>112</v>
      </c>
      <c r="C35" s="27" t="s">
        <v>6</v>
      </c>
      <c r="D35" s="39" t="s">
        <v>123</v>
      </c>
      <c r="E35" s="27" t="s">
        <v>118</v>
      </c>
    </row>
    <row r="36" spans="1:5" s="18" customFormat="1" ht="29.25" customHeight="1" thickBot="1">
      <c r="A36" s="27">
        <f t="shared" si="0"/>
        <v>9</v>
      </c>
      <c r="B36" s="28" t="s">
        <v>113</v>
      </c>
      <c r="C36" s="27" t="s">
        <v>6</v>
      </c>
      <c r="D36" s="39" t="s">
        <v>123</v>
      </c>
      <c r="E36" s="27" t="s">
        <v>120</v>
      </c>
    </row>
    <row r="37" spans="1:5" s="18" customFormat="1" ht="29.25" customHeight="1" thickBot="1">
      <c r="A37" s="27">
        <f t="shared" si="0"/>
        <v>10</v>
      </c>
      <c r="B37" s="28" t="s">
        <v>114</v>
      </c>
      <c r="C37" s="27" t="s">
        <v>6</v>
      </c>
      <c r="D37" s="39" t="s">
        <v>123</v>
      </c>
      <c r="E37" s="27" t="s">
        <v>120</v>
      </c>
    </row>
    <row r="38" spans="1:5" s="18" customFormat="1" ht="29.25" customHeight="1" thickBot="1">
      <c r="A38" s="27">
        <f t="shared" si="0"/>
        <v>11</v>
      </c>
      <c r="B38" s="28" t="s">
        <v>115</v>
      </c>
      <c r="C38" s="27" t="s">
        <v>6</v>
      </c>
      <c r="D38" s="39" t="s">
        <v>123</v>
      </c>
      <c r="E38" s="27" t="s">
        <v>120</v>
      </c>
    </row>
    <row r="39" spans="1:5" s="18" customFormat="1" ht="32.25" customHeight="1" thickBot="1">
      <c r="A39" s="27">
        <f t="shared" si="0"/>
        <v>12</v>
      </c>
      <c r="B39" s="29" t="s">
        <v>116</v>
      </c>
      <c r="C39" s="27" t="s">
        <v>6</v>
      </c>
      <c r="D39" s="39" t="s">
        <v>127</v>
      </c>
      <c r="E39" s="27" t="s">
        <v>122</v>
      </c>
    </row>
    <row r="40" spans="1:4" s="1" customFormat="1" ht="38.25" customHeight="1" thickBot="1">
      <c r="A40" s="89" t="s">
        <v>62</v>
      </c>
      <c r="B40" s="90"/>
      <c r="C40" s="90"/>
      <c r="D40" s="91"/>
    </row>
    <row r="41" spans="1:4" s="1" customFormat="1" ht="36" customHeight="1" thickBot="1">
      <c r="A41" s="4" t="s">
        <v>26</v>
      </c>
      <c r="B41" s="5" t="s">
        <v>63</v>
      </c>
      <c r="C41" s="4" t="s">
        <v>25</v>
      </c>
      <c r="D41" s="13">
        <v>0</v>
      </c>
    </row>
    <row r="42" spans="1:4" s="1" customFormat="1" ht="33" customHeight="1" thickBot="1">
      <c r="A42" s="4" t="s">
        <v>27</v>
      </c>
      <c r="B42" s="5" t="s">
        <v>64</v>
      </c>
      <c r="C42" s="4" t="s">
        <v>25</v>
      </c>
      <c r="D42" s="13">
        <v>0</v>
      </c>
    </row>
    <row r="43" spans="1:4" s="1" customFormat="1" ht="31.5" customHeight="1" thickBot="1">
      <c r="A43" s="4" t="s">
        <v>28</v>
      </c>
      <c r="B43" s="5" t="s">
        <v>65</v>
      </c>
      <c r="C43" s="4" t="s">
        <v>25</v>
      </c>
      <c r="D43" s="13">
        <v>0</v>
      </c>
    </row>
    <row r="44" spans="1:4" s="1" customFormat="1" ht="30.75" customHeight="1" thickBot="1">
      <c r="A44" s="4" t="s">
        <v>29</v>
      </c>
      <c r="B44" s="5" t="s">
        <v>66</v>
      </c>
      <c r="C44" s="4" t="s">
        <v>35</v>
      </c>
      <c r="D44" s="13">
        <v>0</v>
      </c>
    </row>
    <row r="45" spans="1:4" s="1" customFormat="1" ht="25.5" customHeight="1" thickBot="1">
      <c r="A45" s="76" t="s">
        <v>67</v>
      </c>
      <c r="B45" s="77"/>
      <c r="C45" s="77"/>
      <c r="D45" s="78"/>
    </row>
    <row r="46" spans="1:4" s="1" customFormat="1" ht="40.5" customHeight="1" thickBot="1">
      <c r="A46" s="22" t="s">
        <v>30</v>
      </c>
      <c r="B46" s="23" t="s">
        <v>68</v>
      </c>
      <c r="C46" s="22" t="s">
        <v>35</v>
      </c>
      <c r="D46" s="26">
        <f>SUM(D47:D48)</f>
        <v>38187.01</v>
      </c>
    </row>
    <row r="47" spans="1:4" s="1" customFormat="1" ht="25.5" customHeight="1" thickBot="1">
      <c r="A47" s="22" t="s">
        <v>36</v>
      </c>
      <c r="B47" s="23" t="s">
        <v>46</v>
      </c>
      <c r="C47" s="22" t="s">
        <v>35</v>
      </c>
      <c r="D47" s="26">
        <v>0</v>
      </c>
    </row>
    <row r="48" spans="1:4" s="1" customFormat="1" ht="32.25" customHeight="1" thickBot="1">
      <c r="A48" s="22" t="s">
        <v>37</v>
      </c>
      <c r="B48" s="23" t="s">
        <v>47</v>
      </c>
      <c r="C48" s="22" t="s">
        <v>35</v>
      </c>
      <c r="D48" s="26">
        <v>38187.01</v>
      </c>
    </row>
    <row r="49" spans="1:4" s="1" customFormat="1" ht="41.25" customHeight="1" thickBot="1">
      <c r="A49" s="22" t="s">
        <v>38</v>
      </c>
      <c r="B49" s="23" t="s">
        <v>69</v>
      </c>
      <c r="C49" s="22" t="s">
        <v>35</v>
      </c>
      <c r="D49" s="26">
        <f>SUM(D50:D51)</f>
        <v>18154.36</v>
      </c>
    </row>
    <row r="50" spans="1:4" s="1" customFormat="1" ht="27.75" customHeight="1" thickBot="1">
      <c r="A50" s="22" t="s">
        <v>70</v>
      </c>
      <c r="B50" s="23" t="s">
        <v>46</v>
      </c>
      <c r="C50" s="22" t="s">
        <v>35</v>
      </c>
      <c r="D50" s="26">
        <v>0</v>
      </c>
    </row>
    <row r="51" spans="1:4" s="1" customFormat="1" ht="26.25" customHeight="1" thickBot="1">
      <c r="A51" s="22" t="s">
        <v>71</v>
      </c>
      <c r="B51" s="23" t="s">
        <v>47</v>
      </c>
      <c r="C51" s="22" t="s">
        <v>35</v>
      </c>
      <c r="D51" s="26">
        <v>18154.36</v>
      </c>
    </row>
    <row r="52" spans="1:9" s="1" customFormat="1" ht="24" customHeight="1" thickBot="1">
      <c r="A52" s="88" t="s">
        <v>72</v>
      </c>
      <c r="B52" s="88"/>
      <c r="C52" s="88"/>
      <c r="D52" s="88"/>
      <c r="E52" s="88"/>
      <c r="F52" s="88"/>
      <c r="G52" s="88"/>
      <c r="H52" s="88"/>
      <c r="I52" s="88"/>
    </row>
    <row r="53" spans="1:9" s="1" customFormat="1" ht="34.5" customHeight="1" thickBot="1">
      <c r="A53" s="22" t="s">
        <v>73</v>
      </c>
      <c r="B53" s="23" t="s">
        <v>42</v>
      </c>
      <c r="C53" s="22" t="s">
        <v>6</v>
      </c>
      <c r="D53" s="33" t="s">
        <v>136</v>
      </c>
      <c r="E53" s="37" t="s">
        <v>129</v>
      </c>
      <c r="F53" s="37" t="s">
        <v>130</v>
      </c>
      <c r="G53" s="48" t="s">
        <v>131</v>
      </c>
      <c r="H53" s="49" t="s">
        <v>132</v>
      </c>
      <c r="I53" s="48" t="s">
        <v>133</v>
      </c>
    </row>
    <row r="54" spans="1:9" s="1" customFormat="1" ht="27.75" customHeight="1" thickBot="1">
      <c r="A54" s="22" t="s">
        <v>74</v>
      </c>
      <c r="B54" s="23" t="s">
        <v>39</v>
      </c>
      <c r="C54" s="22" t="s">
        <v>6</v>
      </c>
      <c r="D54" s="33" t="s">
        <v>128</v>
      </c>
      <c r="E54" s="37" t="s">
        <v>128</v>
      </c>
      <c r="F54" s="37" t="s">
        <v>128</v>
      </c>
      <c r="G54" s="37" t="s">
        <v>128</v>
      </c>
      <c r="H54" s="37" t="s">
        <v>135</v>
      </c>
      <c r="I54" s="37" t="s">
        <v>134</v>
      </c>
    </row>
    <row r="55" spans="1:9" s="1" customFormat="1" ht="33" customHeight="1" thickBot="1">
      <c r="A55" s="22" t="s">
        <v>75</v>
      </c>
      <c r="B55" s="23" t="s">
        <v>76</v>
      </c>
      <c r="C55" s="34" t="s">
        <v>77</v>
      </c>
      <c r="D55" s="45">
        <f aca="true" t="shared" si="1" ref="D55:I55">D56/6.679</f>
        <v>2779.413085791286</v>
      </c>
      <c r="E55" s="46">
        <f t="shared" si="1"/>
        <v>0</v>
      </c>
      <c r="F55" s="46">
        <f t="shared" si="1"/>
        <v>0</v>
      </c>
      <c r="G55" s="46">
        <f t="shared" si="1"/>
        <v>0</v>
      </c>
      <c r="H55" s="46">
        <f t="shared" si="1"/>
        <v>0</v>
      </c>
      <c r="I55" s="46">
        <f t="shared" si="1"/>
        <v>0</v>
      </c>
    </row>
    <row r="56" spans="1:9" s="1" customFormat="1" ht="34.5" customHeight="1" thickBot="1">
      <c r="A56" s="22" t="s">
        <v>78</v>
      </c>
      <c r="B56" s="23" t="s">
        <v>79</v>
      </c>
      <c r="C56" s="22" t="s">
        <v>35</v>
      </c>
      <c r="D56" s="26">
        <v>18563.7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</row>
    <row r="57" spans="1:9" s="1" customFormat="1" ht="28.5" customHeight="1" thickBot="1">
      <c r="A57" s="22" t="s">
        <v>80</v>
      </c>
      <c r="B57" s="23" t="s">
        <v>81</v>
      </c>
      <c r="C57" s="22" t="s">
        <v>35</v>
      </c>
      <c r="D57" s="26">
        <v>15513.59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</row>
    <row r="58" spans="1:9" s="1" customFormat="1" ht="28.5" customHeight="1" thickBot="1">
      <c r="A58" s="22" t="s">
        <v>82</v>
      </c>
      <c r="B58" s="23" t="s">
        <v>83</v>
      </c>
      <c r="C58" s="22" t="s">
        <v>35</v>
      </c>
      <c r="D58" s="26">
        <f aca="true" t="shared" si="2" ref="D58:I58">D56-D57</f>
        <v>3050.1100000000006</v>
      </c>
      <c r="E58" s="46">
        <f t="shared" si="2"/>
        <v>0</v>
      </c>
      <c r="F58" s="46">
        <f t="shared" si="2"/>
        <v>0</v>
      </c>
      <c r="G58" s="46">
        <f t="shared" si="2"/>
        <v>0</v>
      </c>
      <c r="H58" s="46">
        <f t="shared" si="2"/>
        <v>0</v>
      </c>
      <c r="I58" s="46">
        <f t="shared" si="2"/>
        <v>0</v>
      </c>
    </row>
    <row r="59" spans="1:9" s="1" customFormat="1" ht="32.25" thickBot="1">
      <c r="A59" s="22" t="s">
        <v>84</v>
      </c>
      <c r="B59" s="23" t="s">
        <v>85</v>
      </c>
      <c r="C59" s="22" t="s">
        <v>35</v>
      </c>
      <c r="D59" s="26">
        <f>D56</f>
        <v>18563.7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</row>
    <row r="60" spans="1:9" s="1" customFormat="1" ht="32.25" thickBot="1">
      <c r="A60" s="22" t="s">
        <v>86</v>
      </c>
      <c r="B60" s="23" t="s">
        <v>87</v>
      </c>
      <c r="C60" s="22" t="s">
        <v>35</v>
      </c>
      <c r="D60" s="26">
        <f aca="true" t="shared" si="3" ref="D60:I60">D59</f>
        <v>18563.7</v>
      </c>
      <c r="E60" s="46">
        <f t="shared" si="3"/>
        <v>0</v>
      </c>
      <c r="F60" s="46">
        <f t="shared" si="3"/>
        <v>0</v>
      </c>
      <c r="G60" s="46">
        <f t="shared" si="3"/>
        <v>0</v>
      </c>
      <c r="H60" s="46">
        <f t="shared" si="3"/>
        <v>0</v>
      </c>
      <c r="I60" s="46">
        <f t="shared" si="3"/>
        <v>0</v>
      </c>
    </row>
    <row r="61" spans="1:9" s="1" customFormat="1" ht="32.25" thickBot="1">
      <c r="A61" s="22" t="s">
        <v>88</v>
      </c>
      <c r="B61" s="23" t="s">
        <v>89</v>
      </c>
      <c r="C61" s="22" t="s">
        <v>35</v>
      </c>
      <c r="D61" s="26">
        <f aca="true" t="shared" si="4" ref="D61:I61">D59-D60</f>
        <v>0</v>
      </c>
      <c r="E61" s="46">
        <f t="shared" si="4"/>
        <v>0</v>
      </c>
      <c r="F61" s="46">
        <f t="shared" si="4"/>
        <v>0</v>
      </c>
      <c r="G61" s="46">
        <f t="shared" si="4"/>
        <v>0</v>
      </c>
      <c r="H61" s="46">
        <f t="shared" si="4"/>
        <v>0</v>
      </c>
      <c r="I61" s="46">
        <f t="shared" si="4"/>
        <v>0</v>
      </c>
    </row>
    <row r="62" spans="1:9" s="1" customFormat="1" ht="45" customHeight="1" thickBot="1">
      <c r="A62" s="22" t="s">
        <v>90</v>
      </c>
      <c r="B62" s="23" t="s">
        <v>91</v>
      </c>
      <c r="C62" s="22" t="s">
        <v>35</v>
      </c>
      <c r="D62" s="33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</row>
    <row r="63" spans="1:4" s="1" customFormat="1" ht="38.25" customHeight="1" thickBot="1">
      <c r="A63" s="76" t="s">
        <v>92</v>
      </c>
      <c r="B63" s="77"/>
      <c r="C63" s="77"/>
      <c r="D63" s="78"/>
    </row>
    <row r="64" spans="1:4" s="1" customFormat="1" ht="26.25" customHeight="1" thickBot="1">
      <c r="A64" s="22" t="s">
        <v>93</v>
      </c>
      <c r="B64" s="23" t="s">
        <v>63</v>
      </c>
      <c r="C64" s="22" t="s">
        <v>25</v>
      </c>
      <c r="D64" s="33">
        <v>0</v>
      </c>
    </row>
    <row r="65" spans="1:4" s="1" customFormat="1" ht="26.25" customHeight="1" thickBot="1">
      <c r="A65" s="22" t="s">
        <v>94</v>
      </c>
      <c r="B65" s="23" t="s">
        <v>64</v>
      </c>
      <c r="C65" s="22" t="s">
        <v>25</v>
      </c>
      <c r="D65" s="33">
        <v>0</v>
      </c>
    </row>
    <row r="66" spans="1:4" s="1" customFormat="1" ht="33" customHeight="1" thickBot="1">
      <c r="A66" s="22" t="s">
        <v>95</v>
      </c>
      <c r="B66" s="23" t="s">
        <v>65</v>
      </c>
      <c r="C66" s="22" t="s">
        <v>6</v>
      </c>
      <c r="D66" s="33">
        <v>0</v>
      </c>
    </row>
    <row r="67" spans="1:4" s="1" customFormat="1" ht="27.75" customHeight="1" thickBot="1">
      <c r="A67" s="22" t="s">
        <v>96</v>
      </c>
      <c r="B67" s="23" t="s">
        <v>66</v>
      </c>
      <c r="C67" s="22" t="s">
        <v>35</v>
      </c>
      <c r="D67" s="33">
        <v>0</v>
      </c>
    </row>
    <row r="68" spans="1:4" s="1" customFormat="1" ht="38.25" customHeight="1" thickBot="1">
      <c r="A68" s="76" t="s">
        <v>97</v>
      </c>
      <c r="B68" s="77"/>
      <c r="C68" s="77"/>
      <c r="D68" s="78"/>
    </row>
    <row r="69" spans="1:4" s="1" customFormat="1" ht="33" customHeight="1" thickBot="1">
      <c r="A69" s="22" t="s">
        <v>98</v>
      </c>
      <c r="B69" s="23" t="s">
        <v>99</v>
      </c>
      <c r="C69" s="22" t="s">
        <v>25</v>
      </c>
      <c r="D69" s="33">
        <v>8</v>
      </c>
    </row>
    <row r="70" spans="1:4" s="1" customFormat="1" ht="27" customHeight="1" thickBot="1">
      <c r="A70" s="22" t="s">
        <v>100</v>
      </c>
      <c r="B70" s="23" t="s">
        <v>101</v>
      </c>
      <c r="C70" s="22" t="s">
        <v>25</v>
      </c>
      <c r="D70" s="33">
        <v>1</v>
      </c>
    </row>
    <row r="71" spans="1:4" s="1" customFormat="1" ht="45" customHeight="1" thickBot="1">
      <c r="A71" s="35" t="s">
        <v>102</v>
      </c>
      <c r="B71" s="36" t="s">
        <v>103</v>
      </c>
      <c r="C71" s="35" t="s">
        <v>35</v>
      </c>
      <c r="D71" s="37">
        <v>35169.77</v>
      </c>
    </row>
  </sheetData>
  <sheetProtection/>
  <mergeCells count="15">
    <mergeCell ref="A1:D1"/>
    <mergeCell ref="B2:B3"/>
    <mergeCell ref="C2:C3"/>
    <mergeCell ref="D2:D3"/>
    <mergeCell ref="A7:D7"/>
    <mergeCell ref="A45:D45"/>
    <mergeCell ref="A26:E26"/>
    <mergeCell ref="A52:I52"/>
    <mergeCell ref="A63:D63"/>
    <mergeCell ref="A68:D68"/>
    <mergeCell ref="A22:A23"/>
    <mergeCell ref="B22:B23"/>
    <mergeCell ref="C22:C23"/>
    <mergeCell ref="D22:D23"/>
    <mergeCell ref="A40:D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selection activeCell="E70" sqref="E70"/>
    </sheetView>
  </sheetViews>
  <sheetFormatPr defaultColWidth="9.140625" defaultRowHeight="15"/>
  <cols>
    <col min="1" max="1" width="6.57421875" style="1" customWidth="1"/>
    <col min="2" max="2" width="49.28125" style="9" customWidth="1"/>
    <col min="3" max="3" width="9.7109375" style="9" customWidth="1"/>
    <col min="4" max="4" width="37.8515625" style="9" customWidth="1"/>
    <col min="5" max="5" width="24.00390625" style="9" customWidth="1"/>
    <col min="6" max="6" width="17.00390625" style="9" bestFit="1" customWidth="1"/>
    <col min="7" max="7" width="16.421875" style="9" bestFit="1" customWidth="1"/>
    <col min="8" max="8" width="20.140625" style="9" bestFit="1" customWidth="1"/>
    <col min="9" max="9" width="11.7109375" style="9" bestFit="1" customWidth="1"/>
    <col min="10" max="16384" width="9.140625" style="9" customWidth="1"/>
  </cols>
  <sheetData>
    <row r="1" spans="1:4" s="1" customFormat="1" ht="46.5" customHeight="1" thickBot="1">
      <c r="A1" s="98" t="s">
        <v>43</v>
      </c>
      <c r="B1" s="98"/>
      <c r="C1" s="98"/>
      <c r="D1" s="98"/>
    </row>
    <row r="2" spans="1:4" s="1" customFormat="1" ht="13.5" customHeight="1">
      <c r="A2" s="2" t="s">
        <v>0</v>
      </c>
      <c r="B2" s="99" t="s">
        <v>2</v>
      </c>
      <c r="C2" s="99" t="s">
        <v>31</v>
      </c>
      <c r="D2" s="99" t="s">
        <v>32</v>
      </c>
    </row>
    <row r="3" spans="1:4" s="1" customFormat="1" ht="16.5" thickBot="1">
      <c r="A3" s="3" t="s">
        <v>1</v>
      </c>
      <c r="B3" s="100"/>
      <c r="C3" s="100"/>
      <c r="D3" s="100"/>
    </row>
    <row r="4" spans="1:4" s="1" customFormat="1" ht="29.25" customHeight="1" thickBot="1">
      <c r="A4" s="4" t="s">
        <v>3</v>
      </c>
      <c r="B4" s="5" t="s">
        <v>4</v>
      </c>
      <c r="C4" s="4" t="s">
        <v>6</v>
      </c>
      <c r="D4" s="14">
        <v>42430</v>
      </c>
    </row>
    <row r="5" spans="1:4" s="1" customFormat="1" ht="26.25" customHeight="1" thickBot="1">
      <c r="A5" s="4" t="s">
        <v>5</v>
      </c>
      <c r="B5" s="5" t="s">
        <v>33</v>
      </c>
      <c r="C5" s="4" t="s">
        <v>6</v>
      </c>
      <c r="D5" s="14">
        <v>42005</v>
      </c>
    </row>
    <row r="6" spans="1:4" s="1" customFormat="1" ht="23.25" customHeight="1" thickBot="1">
      <c r="A6" s="4" t="s">
        <v>7</v>
      </c>
      <c r="B6" s="5" t="s">
        <v>34</v>
      </c>
      <c r="C6" s="4" t="s">
        <v>6</v>
      </c>
      <c r="D6" s="14">
        <v>42369</v>
      </c>
    </row>
    <row r="7" spans="1:4" s="1" customFormat="1" ht="38.25" customHeight="1" thickBot="1">
      <c r="A7" s="89" t="s">
        <v>44</v>
      </c>
      <c r="B7" s="90"/>
      <c r="C7" s="90"/>
      <c r="D7" s="91"/>
    </row>
    <row r="8" spans="1:4" s="1" customFormat="1" ht="42.75" customHeight="1" thickBot="1">
      <c r="A8" s="4" t="s">
        <v>8</v>
      </c>
      <c r="B8" s="5" t="s">
        <v>45</v>
      </c>
      <c r="C8" s="4" t="s">
        <v>35</v>
      </c>
      <c r="D8" s="16">
        <f>SUM(D9:D10)</f>
        <v>56764.41</v>
      </c>
    </row>
    <row r="9" spans="1:4" s="1" customFormat="1" ht="28.5" customHeight="1" thickBot="1">
      <c r="A9" s="4" t="s">
        <v>9</v>
      </c>
      <c r="B9" s="5" t="s">
        <v>46</v>
      </c>
      <c r="C9" s="4" t="s">
        <v>35</v>
      </c>
      <c r="D9" s="16">
        <v>0</v>
      </c>
    </row>
    <row r="10" spans="1:4" s="1" customFormat="1" ht="23.25" customHeight="1" thickBot="1">
      <c r="A10" s="4" t="s">
        <v>10</v>
      </c>
      <c r="B10" s="5" t="s">
        <v>47</v>
      </c>
      <c r="C10" s="4" t="s">
        <v>35</v>
      </c>
      <c r="D10" s="16">
        <v>56764.41</v>
      </c>
    </row>
    <row r="11" spans="1:4" s="1" customFormat="1" ht="42.75" customHeight="1" thickBot="1">
      <c r="A11" s="4" t="s">
        <v>11</v>
      </c>
      <c r="B11" s="5" t="s">
        <v>48</v>
      </c>
      <c r="C11" s="4" t="s">
        <v>35</v>
      </c>
      <c r="D11" s="16">
        <f>SUM(D12:D14)</f>
        <v>844610</v>
      </c>
    </row>
    <row r="12" spans="1:4" s="1" customFormat="1" ht="21" customHeight="1" thickBot="1">
      <c r="A12" s="4" t="s">
        <v>12</v>
      </c>
      <c r="B12" s="5" t="s">
        <v>49</v>
      </c>
      <c r="C12" s="4" t="s">
        <v>35</v>
      </c>
      <c r="D12" s="16">
        <v>448912.26</v>
      </c>
    </row>
    <row r="13" spans="1:4" s="1" customFormat="1" ht="29.25" customHeight="1" thickBot="1">
      <c r="A13" s="4" t="s">
        <v>13</v>
      </c>
      <c r="B13" s="5" t="s">
        <v>50</v>
      </c>
      <c r="C13" s="4" t="s">
        <v>35</v>
      </c>
      <c r="D13" s="16">
        <v>184204.12</v>
      </c>
    </row>
    <row r="14" spans="1:4" s="1" customFormat="1" ht="31.5" customHeight="1" thickBot="1">
      <c r="A14" s="4" t="s">
        <v>14</v>
      </c>
      <c r="B14" s="5" t="s">
        <v>51</v>
      </c>
      <c r="C14" s="4" t="s">
        <v>35</v>
      </c>
      <c r="D14" s="16">
        <v>211493.62</v>
      </c>
    </row>
    <row r="15" spans="1:4" s="1" customFormat="1" ht="36" customHeight="1" thickBot="1">
      <c r="A15" s="4" t="s">
        <v>15</v>
      </c>
      <c r="B15" s="5" t="s">
        <v>52</v>
      </c>
      <c r="C15" s="4" t="s">
        <v>35</v>
      </c>
      <c r="D15" s="16">
        <f>SUM(D16:D20)</f>
        <v>816941.24</v>
      </c>
    </row>
    <row r="16" spans="1:4" s="1" customFormat="1" ht="33.75" customHeight="1" thickBot="1">
      <c r="A16" s="4" t="s">
        <v>16</v>
      </c>
      <c r="B16" s="5" t="s">
        <v>53</v>
      </c>
      <c r="C16" s="4" t="s">
        <v>35</v>
      </c>
      <c r="D16" s="16">
        <v>816941.24</v>
      </c>
    </row>
    <row r="17" spans="1:4" s="1" customFormat="1" ht="31.5" customHeight="1" thickBot="1">
      <c r="A17" s="4" t="s">
        <v>17</v>
      </c>
      <c r="B17" s="5" t="s">
        <v>54</v>
      </c>
      <c r="C17" s="4" t="s">
        <v>35</v>
      </c>
      <c r="D17" s="16">
        <v>0</v>
      </c>
    </row>
    <row r="18" spans="1:4" s="1" customFormat="1" ht="16.5" thickBot="1">
      <c r="A18" s="4" t="s">
        <v>18</v>
      </c>
      <c r="B18" s="5" t="s">
        <v>55</v>
      </c>
      <c r="C18" s="4" t="s">
        <v>35</v>
      </c>
      <c r="D18" s="16">
        <v>0</v>
      </c>
    </row>
    <row r="19" spans="1:4" s="1" customFormat="1" ht="37.5" customHeight="1" thickBot="1">
      <c r="A19" s="4" t="s">
        <v>19</v>
      </c>
      <c r="B19" s="5" t="s">
        <v>56</v>
      </c>
      <c r="C19" s="4" t="s">
        <v>35</v>
      </c>
      <c r="D19" s="16">
        <v>0</v>
      </c>
    </row>
    <row r="20" spans="1:4" s="1" customFormat="1" ht="33.75" customHeight="1" thickBot="1">
      <c r="A20" s="4" t="s">
        <v>20</v>
      </c>
      <c r="B20" s="5" t="s">
        <v>57</v>
      </c>
      <c r="C20" s="4" t="s">
        <v>35</v>
      </c>
      <c r="D20" s="16">
        <v>0</v>
      </c>
    </row>
    <row r="21" spans="1:4" s="1" customFormat="1" ht="35.25" customHeight="1" thickBot="1">
      <c r="A21" s="4" t="s">
        <v>21</v>
      </c>
      <c r="B21" s="5" t="s">
        <v>58</v>
      </c>
      <c r="C21" s="4" t="s">
        <v>35</v>
      </c>
      <c r="D21" s="16">
        <f>D15-D10+D9</f>
        <v>760176.83</v>
      </c>
    </row>
    <row r="22" spans="1:4" s="1" customFormat="1" ht="21" customHeight="1">
      <c r="A22" s="92" t="s">
        <v>22</v>
      </c>
      <c r="B22" s="94" t="s">
        <v>59</v>
      </c>
      <c r="C22" s="92" t="s">
        <v>35</v>
      </c>
      <c r="D22" s="96">
        <f>SUM(D24:D25)</f>
        <v>84433.16</v>
      </c>
    </row>
    <row r="23" spans="1:4" s="1" customFormat="1" ht="16.5" thickBot="1">
      <c r="A23" s="93"/>
      <c r="B23" s="95"/>
      <c r="C23" s="93"/>
      <c r="D23" s="97"/>
    </row>
    <row r="24" spans="1:4" s="1" customFormat="1" ht="23.25" customHeight="1" thickBot="1">
      <c r="A24" s="4" t="s">
        <v>23</v>
      </c>
      <c r="B24" s="5" t="s">
        <v>46</v>
      </c>
      <c r="C24" s="4" t="s">
        <v>35</v>
      </c>
      <c r="D24" s="16">
        <v>0</v>
      </c>
    </row>
    <row r="25" spans="1:4" s="1" customFormat="1" ht="31.5" customHeight="1" thickBot="1">
      <c r="A25" s="4" t="s">
        <v>24</v>
      </c>
      <c r="B25" s="5" t="s">
        <v>47</v>
      </c>
      <c r="C25" s="4" t="s">
        <v>35</v>
      </c>
      <c r="D25" s="16">
        <v>84433.16</v>
      </c>
    </row>
    <row r="26" spans="1:5" s="1" customFormat="1" ht="40.5" customHeight="1" thickBot="1">
      <c r="A26" s="85" t="s">
        <v>60</v>
      </c>
      <c r="B26" s="86"/>
      <c r="C26" s="86"/>
      <c r="D26" s="86"/>
      <c r="E26" s="87"/>
    </row>
    <row r="27" spans="1:5" s="1" customFormat="1" ht="36" customHeight="1" thickBot="1">
      <c r="A27" s="41" t="s">
        <v>104</v>
      </c>
      <c r="B27" s="41" t="s">
        <v>40</v>
      </c>
      <c r="C27" s="41" t="s">
        <v>6</v>
      </c>
      <c r="D27" s="42" t="s">
        <v>41</v>
      </c>
      <c r="E27" s="41" t="s">
        <v>61</v>
      </c>
    </row>
    <row r="28" spans="1:5" s="18" customFormat="1" ht="33" customHeight="1" thickBot="1">
      <c r="A28" s="27">
        <v>1</v>
      </c>
      <c r="B28" s="28" t="s">
        <v>106</v>
      </c>
      <c r="C28" s="27" t="s">
        <v>6</v>
      </c>
      <c r="D28" s="39" t="s">
        <v>123</v>
      </c>
      <c r="E28" s="38" t="s">
        <v>118</v>
      </c>
    </row>
    <row r="29" spans="1:5" s="18" customFormat="1" ht="29.25" customHeight="1" thickBot="1">
      <c r="A29" s="27">
        <f>A28+1</f>
        <v>2</v>
      </c>
      <c r="B29" s="28" t="s">
        <v>105</v>
      </c>
      <c r="C29" s="27" t="s">
        <v>6</v>
      </c>
      <c r="D29" s="39" t="s">
        <v>123</v>
      </c>
      <c r="E29" s="38" t="s">
        <v>119</v>
      </c>
    </row>
    <row r="30" spans="1:5" s="18" customFormat="1" ht="29.25" customHeight="1" thickBot="1">
      <c r="A30" s="27">
        <f>A29+1</f>
        <v>3</v>
      </c>
      <c r="B30" s="28" t="s">
        <v>140</v>
      </c>
      <c r="C30" s="27" t="s">
        <v>6</v>
      </c>
      <c r="D30" s="39" t="s">
        <v>123</v>
      </c>
      <c r="E30" s="56" t="s">
        <v>118</v>
      </c>
    </row>
    <row r="31" spans="1:5" s="18" customFormat="1" ht="29.25" customHeight="1" thickBot="1">
      <c r="A31" s="27">
        <f>A30+1</f>
        <v>4</v>
      </c>
      <c r="B31" s="28" t="s">
        <v>107</v>
      </c>
      <c r="C31" s="27" t="s">
        <v>6</v>
      </c>
      <c r="D31" s="39" t="s">
        <v>123</v>
      </c>
      <c r="E31" s="39" t="s">
        <v>120</v>
      </c>
    </row>
    <row r="32" spans="1:5" s="18" customFormat="1" ht="34.5" customHeight="1" thickBot="1">
      <c r="A32" s="27">
        <f aca="true" t="shared" si="0" ref="A32:A41">A31+1</f>
        <v>5</v>
      </c>
      <c r="B32" s="28" t="s">
        <v>108</v>
      </c>
      <c r="C32" s="27" t="s">
        <v>6</v>
      </c>
      <c r="D32" s="39" t="s">
        <v>124</v>
      </c>
      <c r="E32" s="39" t="s">
        <v>120</v>
      </c>
    </row>
    <row r="33" spans="1:5" s="18" customFormat="1" ht="66.75" customHeight="1" thickBot="1">
      <c r="A33" s="27">
        <f t="shared" si="0"/>
        <v>6</v>
      </c>
      <c r="B33" s="28" t="s">
        <v>117</v>
      </c>
      <c r="C33" s="27" t="s">
        <v>6</v>
      </c>
      <c r="D33" s="39" t="s">
        <v>123</v>
      </c>
      <c r="E33" s="39" t="s">
        <v>120</v>
      </c>
    </row>
    <row r="34" spans="1:5" s="18" customFormat="1" ht="33.75" customHeight="1" thickBot="1">
      <c r="A34" s="27">
        <f t="shared" si="0"/>
        <v>7</v>
      </c>
      <c r="B34" s="28" t="s">
        <v>110</v>
      </c>
      <c r="C34" s="27" t="s">
        <v>6</v>
      </c>
      <c r="D34" s="39" t="s">
        <v>126</v>
      </c>
      <c r="E34" s="39" t="s">
        <v>120</v>
      </c>
    </row>
    <row r="35" spans="1:5" s="18" customFormat="1" ht="79.5" customHeight="1" thickBot="1">
      <c r="A35" s="27">
        <f t="shared" si="0"/>
        <v>8</v>
      </c>
      <c r="B35" s="28" t="s">
        <v>111</v>
      </c>
      <c r="C35" s="27" t="s">
        <v>6</v>
      </c>
      <c r="D35" s="39" t="s">
        <v>123</v>
      </c>
      <c r="E35" s="39" t="s">
        <v>120</v>
      </c>
    </row>
    <row r="36" spans="1:5" s="18" customFormat="1" ht="29.25" customHeight="1" thickBot="1">
      <c r="A36" s="27">
        <f t="shared" si="0"/>
        <v>9</v>
      </c>
      <c r="B36" s="28" t="s">
        <v>112</v>
      </c>
      <c r="C36" s="27" t="s">
        <v>6</v>
      </c>
      <c r="D36" s="39" t="s">
        <v>123</v>
      </c>
      <c r="E36" s="27" t="s">
        <v>118</v>
      </c>
    </row>
    <row r="37" spans="1:5" s="18" customFormat="1" ht="29.25" customHeight="1" thickBot="1">
      <c r="A37" s="27">
        <f t="shared" si="0"/>
        <v>10</v>
      </c>
      <c r="B37" s="28" t="s">
        <v>113</v>
      </c>
      <c r="C37" s="27" t="s">
        <v>6</v>
      </c>
      <c r="D37" s="39" t="s">
        <v>123</v>
      </c>
      <c r="E37" s="27" t="s">
        <v>120</v>
      </c>
    </row>
    <row r="38" spans="1:5" s="18" customFormat="1" ht="29.25" customHeight="1" thickBot="1">
      <c r="A38" s="27">
        <f t="shared" si="0"/>
        <v>11</v>
      </c>
      <c r="B38" s="28" t="s">
        <v>114</v>
      </c>
      <c r="C38" s="27" t="s">
        <v>6</v>
      </c>
      <c r="D38" s="39" t="s">
        <v>123</v>
      </c>
      <c r="E38" s="27" t="s">
        <v>120</v>
      </c>
    </row>
    <row r="39" spans="1:5" s="18" customFormat="1" ht="29.25" customHeight="1" thickBot="1">
      <c r="A39" s="27">
        <f t="shared" si="0"/>
        <v>12</v>
      </c>
      <c r="B39" s="28" t="s">
        <v>115</v>
      </c>
      <c r="C39" s="27" t="s">
        <v>6</v>
      </c>
      <c r="D39" s="39" t="s">
        <v>123</v>
      </c>
      <c r="E39" s="27" t="s">
        <v>120</v>
      </c>
    </row>
    <row r="40" spans="1:5" s="18" customFormat="1" ht="32.25" customHeight="1" thickBot="1">
      <c r="A40" s="27">
        <f t="shared" si="0"/>
        <v>13</v>
      </c>
      <c r="B40" s="29" t="s">
        <v>116</v>
      </c>
      <c r="C40" s="27" t="s">
        <v>6</v>
      </c>
      <c r="D40" s="39" t="s">
        <v>127</v>
      </c>
      <c r="E40" s="27" t="s">
        <v>122</v>
      </c>
    </row>
    <row r="41" spans="1:5" s="1" customFormat="1" ht="33" customHeight="1" thickBot="1">
      <c r="A41" s="27">
        <f t="shared" si="0"/>
        <v>14</v>
      </c>
      <c r="B41" s="29" t="s">
        <v>137</v>
      </c>
      <c r="C41" s="27"/>
      <c r="D41" s="49" t="s">
        <v>138</v>
      </c>
      <c r="E41" s="49" t="s">
        <v>118</v>
      </c>
    </row>
    <row r="42" spans="1:4" s="1" customFormat="1" ht="38.25" customHeight="1" thickBot="1">
      <c r="A42" s="89" t="s">
        <v>62</v>
      </c>
      <c r="B42" s="90"/>
      <c r="C42" s="90"/>
      <c r="D42" s="91"/>
    </row>
    <row r="43" spans="1:4" s="1" customFormat="1" ht="36" customHeight="1" thickBot="1">
      <c r="A43" s="4" t="s">
        <v>26</v>
      </c>
      <c r="B43" s="5" t="s">
        <v>63</v>
      </c>
      <c r="C43" s="4" t="s">
        <v>25</v>
      </c>
      <c r="D43" s="11">
        <v>0</v>
      </c>
    </row>
    <row r="44" spans="1:4" s="1" customFormat="1" ht="33" customHeight="1" thickBot="1">
      <c r="A44" s="4" t="s">
        <v>27</v>
      </c>
      <c r="B44" s="5" t="s">
        <v>64</v>
      </c>
      <c r="C44" s="4" t="s">
        <v>25</v>
      </c>
      <c r="D44" s="11">
        <v>0</v>
      </c>
    </row>
    <row r="45" spans="1:4" s="1" customFormat="1" ht="31.5" customHeight="1" thickBot="1">
      <c r="A45" s="4" t="s">
        <v>28</v>
      </c>
      <c r="B45" s="5" t="s">
        <v>65</v>
      </c>
      <c r="C45" s="4" t="s">
        <v>25</v>
      </c>
      <c r="D45" s="11">
        <v>0</v>
      </c>
    </row>
    <row r="46" spans="1:4" s="1" customFormat="1" ht="30.75" customHeight="1" thickBot="1">
      <c r="A46" s="4" t="s">
        <v>29</v>
      </c>
      <c r="B46" s="5" t="s">
        <v>66</v>
      </c>
      <c r="C46" s="4" t="s">
        <v>35</v>
      </c>
      <c r="D46" s="11">
        <v>0</v>
      </c>
    </row>
    <row r="47" spans="1:4" s="1" customFormat="1" ht="25.5" customHeight="1" thickBot="1">
      <c r="A47" s="76" t="s">
        <v>67</v>
      </c>
      <c r="B47" s="77"/>
      <c r="C47" s="77"/>
      <c r="D47" s="78"/>
    </row>
    <row r="48" spans="1:4" s="1" customFormat="1" ht="40.5" customHeight="1" thickBot="1">
      <c r="A48" s="22" t="s">
        <v>30</v>
      </c>
      <c r="B48" s="23" t="s">
        <v>68</v>
      </c>
      <c r="C48" s="22" t="s">
        <v>35</v>
      </c>
      <c r="D48" s="26">
        <f>SUM(D49:D50)</f>
        <v>76311.04</v>
      </c>
    </row>
    <row r="49" spans="1:4" s="1" customFormat="1" ht="25.5" customHeight="1" thickBot="1">
      <c r="A49" s="22" t="s">
        <v>36</v>
      </c>
      <c r="B49" s="23" t="s">
        <v>46</v>
      </c>
      <c r="C49" s="22" t="s">
        <v>35</v>
      </c>
      <c r="D49" s="26">
        <v>0</v>
      </c>
    </row>
    <row r="50" spans="1:4" s="1" customFormat="1" ht="32.25" customHeight="1" thickBot="1">
      <c r="A50" s="22" t="s">
        <v>37</v>
      </c>
      <c r="B50" s="23" t="s">
        <v>47</v>
      </c>
      <c r="C50" s="22" t="s">
        <v>35</v>
      </c>
      <c r="D50" s="26">
        <v>76311.04</v>
      </c>
    </row>
    <row r="51" spans="1:4" s="1" customFormat="1" ht="41.25" customHeight="1" thickBot="1">
      <c r="A51" s="22" t="s">
        <v>38</v>
      </c>
      <c r="B51" s="23" t="s">
        <v>69</v>
      </c>
      <c r="C51" s="22" t="s">
        <v>35</v>
      </c>
      <c r="D51" s="26">
        <f>SUM(D52:D53)</f>
        <v>59522.77</v>
      </c>
    </row>
    <row r="52" spans="1:4" s="1" customFormat="1" ht="27.75" customHeight="1" thickBot="1">
      <c r="A52" s="22" t="s">
        <v>70</v>
      </c>
      <c r="B52" s="23" t="s">
        <v>46</v>
      </c>
      <c r="C52" s="22" t="s">
        <v>35</v>
      </c>
      <c r="D52" s="26">
        <v>0</v>
      </c>
    </row>
    <row r="53" spans="1:4" s="1" customFormat="1" ht="26.25" customHeight="1" thickBot="1">
      <c r="A53" s="22" t="s">
        <v>71</v>
      </c>
      <c r="B53" s="23" t="s">
        <v>47</v>
      </c>
      <c r="C53" s="22" t="s">
        <v>35</v>
      </c>
      <c r="D53" s="26">
        <v>59522.77</v>
      </c>
    </row>
    <row r="54" spans="1:9" s="1" customFormat="1" ht="24" customHeight="1" thickBot="1">
      <c r="A54" s="88" t="s">
        <v>72</v>
      </c>
      <c r="B54" s="88"/>
      <c r="C54" s="88"/>
      <c r="D54" s="88"/>
      <c r="E54" s="88"/>
      <c r="F54" s="88"/>
      <c r="G54" s="88"/>
      <c r="H54" s="88"/>
      <c r="I54" s="88"/>
    </row>
    <row r="55" spans="1:9" s="1" customFormat="1" ht="34.5" customHeight="1" thickBot="1">
      <c r="A55" s="22" t="s">
        <v>73</v>
      </c>
      <c r="B55" s="23" t="s">
        <v>42</v>
      </c>
      <c r="C55" s="22" t="s">
        <v>6</v>
      </c>
      <c r="D55" s="33" t="s">
        <v>136</v>
      </c>
      <c r="E55" s="37" t="s">
        <v>129</v>
      </c>
      <c r="F55" s="37" t="s">
        <v>130</v>
      </c>
      <c r="G55" s="48" t="s">
        <v>131</v>
      </c>
      <c r="H55" s="49" t="s">
        <v>132</v>
      </c>
      <c r="I55" s="48" t="s">
        <v>133</v>
      </c>
    </row>
    <row r="56" spans="1:9" s="1" customFormat="1" ht="27.75" customHeight="1" thickBot="1">
      <c r="A56" s="22" t="s">
        <v>74</v>
      </c>
      <c r="B56" s="23" t="s">
        <v>39</v>
      </c>
      <c r="C56" s="22" t="s">
        <v>6</v>
      </c>
      <c r="D56" s="33" t="s">
        <v>128</v>
      </c>
      <c r="E56" s="37" t="s">
        <v>128</v>
      </c>
      <c r="F56" s="37" t="s">
        <v>128</v>
      </c>
      <c r="G56" s="37" t="s">
        <v>128</v>
      </c>
      <c r="H56" s="37" t="s">
        <v>135</v>
      </c>
      <c r="I56" s="37" t="s">
        <v>134</v>
      </c>
    </row>
    <row r="57" spans="1:9" s="1" customFormat="1" ht="33" customHeight="1" thickBot="1">
      <c r="A57" s="22" t="s">
        <v>75</v>
      </c>
      <c r="B57" s="23" t="s">
        <v>76</v>
      </c>
      <c r="C57" s="34" t="s">
        <v>77</v>
      </c>
      <c r="D57" s="45">
        <f aca="true" t="shared" si="1" ref="D57:I57">D58/6.679</f>
        <v>4820.869890702201</v>
      </c>
      <c r="E57" s="46">
        <f t="shared" si="1"/>
        <v>0</v>
      </c>
      <c r="F57" s="46">
        <f t="shared" si="1"/>
        <v>0</v>
      </c>
      <c r="G57" s="46">
        <f t="shared" si="1"/>
        <v>0</v>
      </c>
      <c r="H57" s="46">
        <f t="shared" si="1"/>
        <v>0</v>
      </c>
      <c r="I57" s="46">
        <f t="shared" si="1"/>
        <v>0</v>
      </c>
    </row>
    <row r="58" spans="1:9" s="1" customFormat="1" ht="34.5" customHeight="1" thickBot="1">
      <c r="A58" s="22" t="s">
        <v>78</v>
      </c>
      <c r="B58" s="23" t="s">
        <v>79</v>
      </c>
      <c r="C58" s="22" t="s">
        <v>35</v>
      </c>
      <c r="D58" s="26">
        <v>32198.59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</row>
    <row r="59" spans="1:9" s="1" customFormat="1" ht="28.5" customHeight="1" thickBot="1">
      <c r="A59" s="22" t="s">
        <v>80</v>
      </c>
      <c r="B59" s="23" t="s">
        <v>81</v>
      </c>
      <c r="C59" s="22" t="s">
        <v>35</v>
      </c>
      <c r="D59" s="26">
        <v>29391.98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</row>
    <row r="60" spans="1:9" s="1" customFormat="1" ht="28.5" customHeight="1" thickBot="1">
      <c r="A60" s="22" t="s">
        <v>82</v>
      </c>
      <c r="B60" s="23" t="s">
        <v>83</v>
      </c>
      <c r="C60" s="22" t="s">
        <v>35</v>
      </c>
      <c r="D60" s="26">
        <f aca="true" t="shared" si="2" ref="D60:I60">D58-D59</f>
        <v>2806.6100000000006</v>
      </c>
      <c r="E60" s="46">
        <f t="shared" si="2"/>
        <v>0</v>
      </c>
      <c r="F60" s="46">
        <f t="shared" si="2"/>
        <v>0</v>
      </c>
      <c r="G60" s="46">
        <f t="shared" si="2"/>
        <v>0</v>
      </c>
      <c r="H60" s="46">
        <f t="shared" si="2"/>
        <v>0</v>
      </c>
      <c r="I60" s="46">
        <f t="shared" si="2"/>
        <v>0</v>
      </c>
    </row>
    <row r="61" spans="1:9" s="1" customFormat="1" ht="32.25" thickBot="1">
      <c r="A61" s="22" t="s">
        <v>84</v>
      </c>
      <c r="B61" s="23" t="s">
        <v>85</v>
      </c>
      <c r="C61" s="22" t="s">
        <v>35</v>
      </c>
      <c r="D61" s="26">
        <f>D58</f>
        <v>32198.59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</row>
    <row r="62" spans="1:9" s="1" customFormat="1" ht="32.25" thickBot="1">
      <c r="A62" s="22" t="s">
        <v>86</v>
      </c>
      <c r="B62" s="23" t="s">
        <v>87</v>
      </c>
      <c r="C62" s="22" t="s">
        <v>35</v>
      </c>
      <c r="D62" s="26">
        <f aca="true" t="shared" si="3" ref="D62:I62">D61</f>
        <v>32198.59</v>
      </c>
      <c r="E62" s="46">
        <f t="shared" si="3"/>
        <v>0</v>
      </c>
      <c r="F62" s="46">
        <f t="shared" si="3"/>
        <v>0</v>
      </c>
      <c r="G62" s="46">
        <f t="shared" si="3"/>
        <v>0</v>
      </c>
      <c r="H62" s="46">
        <f t="shared" si="3"/>
        <v>0</v>
      </c>
      <c r="I62" s="46">
        <f t="shared" si="3"/>
        <v>0</v>
      </c>
    </row>
    <row r="63" spans="1:9" s="1" customFormat="1" ht="32.25" thickBot="1">
      <c r="A63" s="22" t="s">
        <v>88</v>
      </c>
      <c r="B63" s="23" t="s">
        <v>89</v>
      </c>
      <c r="C63" s="22" t="s">
        <v>35</v>
      </c>
      <c r="D63" s="26">
        <f aca="true" t="shared" si="4" ref="D63:I63">D61-D62</f>
        <v>0</v>
      </c>
      <c r="E63" s="46">
        <f t="shared" si="4"/>
        <v>0</v>
      </c>
      <c r="F63" s="46">
        <f t="shared" si="4"/>
        <v>0</v>
      </c>
      <c r="G63" s="46">
        <f t="shared" si="4"/>
        <v>0</v>
      </c>
      <c r="H63" s="46">
        <f t="shared" si="4"/>
        <v>0</v>
      </c>
      <c r="I63" s="46">
        <f t="shared" si="4"/>
        <v>0</v>
      </c>
    </row>
    <row r="64" spans="1:9" s="1" customFormat="1" ht="45" customHeight="1" thickBot="1">
      <c r="A64" s="22" t="s">
        <v>90</v>
      </c>
      <c r="B64" s="23" t="s">
        <v>91</v>
      </c>
      <c r="C64" s="22" t="s">
        <v>35</v>
      </c>
      <c r="D64" s="33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</row>
    <row r="65" spans="1:4" s="1" customFormat="1" ht="38.25" customHeight="1" thickBot="1">
      <c r="A65" s="76" t="s">
        <v>92</v>
      </c>
      <c r="B65" s="77"/>
      <c r="C65" s="77"/>
      <c r="D65" s="78"/>
    </row>
    <row r="66" spans="1:4" s="1" customFormat="1" ht="26.25" customHeight="1" thickBot="1">
      <c r="A66" s="22" t="s">
        <v>93</v>
      </c>
      <c r="B66" s="23" t="s">
        <v>63</v>
      </c>
      <c r="C66" s="22" t="s">
        <v>25</v>
      </c>
      <c r="D66" s="33">
        <v>0</v>
      </c>
    </row>
    <row r="67" spans="1:4" s="1" customFormat="1" ht="26.25" customHeight="1" thickBot="1">
      <c r="A67" s="22" t="s">
        <v>94</v>
      </c>
      <c r="B67" s="23" t="s">
        <v>64</v>
      </c>
      <c r="C67" s="22" t="s">
        <v>25</v>
      </c>
      <c r="D67" s="33">
        <v>0</v>
      </c>
    </row>
    <row r="68" spans="1:4" s="1" customFormat="1" ht="33" customHeight="1" thickBot="1">
      <c r="A68" s="22" t="s">
        <v>95</v>
      </c>
      <c r="B68" s="23" t="s">
        <v>65</v>
      </c>
      <c r="C68" s="22" t="s">
        <v>6</v>
      </c>
      <c r="D68" s="33">
        <v>0</v>
      </c>
    </row>
    <row r="69" spans="1:4" s="1" customFormat="1" ht="27.75" customHeight="1" thickBot="1">
      <c r="A69" s="22" t="s">
        <v>96</v>
      </c>
      <c r="B69" s="23" t="s">
        <v>66</v>
      </c>
      <c r="C69" s="22" t="s">
        <v>35</v>
      </c>
      <c r="D69" s="33">
        <v>0</v>
      </c>
    </row>
    <row r="70" spans="1:4" s="1" customFormat="1" ht="38.25" customHeight="1" thickBot="1">
      <c r="A70" s="76" t="s">
        <v>97</v>
      </c>
      <c r="B70" s="77"/>
      <c r="C70" s="77"/>
      <c r="D70" s="78"/>
    </row>
    <row r="71" spans="1:4" s="1" customFormat="1" ht="33" customHeight="1" thickBot="1">
      <c r="A71" s="22" t="s">
        <v>98</v>
      </c>
      <c r="B71" s="23" t="s">
        <v>99</v>
      </c>
      <c r="C71" s="22" t="s">
        <v>25</v>
      </c>
      <c r="D71" s="33">
        <v>20</v>
      </c>
    </row>
    <row r="72" spans="1:4" s="1" customFormat="1" ht="27" customHeight="1" thickBot="1">
      <c r="A72" s="22" t="s">
        <v>100</v>
      </c>
      <c r="B72" s="23" t="s">
        <v>101</v>
      </c>
      <c r="C72" s="22" t="s">
        <v>25</v>
      </c>
      <c r="D72" s="33">
        <v>2</v>
      </c>
    </row>
    <row r="73" spans="1:4" s="1" customFormat="1" ht="32.25" thickBot="1">
      <c r="A73" s="35" t="s">
        <v>102</v>
      </c>
      <c r="B73" s="36" t="s">
        <v>103</v>
      </c>
      <c r="C73" s="35" t="s">
        <v>35</v>
      </c>
      <c r="D73" s="37">
        <v>21907.41</v>
      </c>
    </row>
  </sheetData>
  <sheetProtection/>
  <mergeCells count="15">
    <mergeCell ref="A1:D1"/>
    <mergeCell ref="B2:B3"/>
    <mergeCell ref="C2:C3"/>
    <mergeCell ref="D2:D3"/>
    <mergeCell ref="A7:D7"/>
    <mergeCell ref="A47:D47"/>
    <mergeCell ref="A26:E26"/>
    <mergeCell ref="A54:I54"/>
    <mergeCell ref="A65:D65"/>
    <mergeCell ref="A70:D70"/>
    <mergeCell ref="A22:A23"/>
    <mergeCell ref="B22:B23"/>
    <mergeCell ref="C22:C23"/>
    <mergeCell ref="D22:D23"/>
    <mergeCell ref="A42:D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D70" sqref="D70"/>
    </sheetView>
  </sheetViews>
  <sheetFormatPr defaultColWidth="9.140625" defaultRowHeight="15"/>
  <cols>
    <col min="1" max="1" width="6.57421875" style="1" customWidth="1"/>
    <col min="2" max="2" width="49.28125" style="9" customWidth="1"/>
    <col min="3" max="3" width="9.7109375" style="9" customWidth="1"/>
    <col min="4" max="4" width="46.8515625" style="9" customWidth="1"/>
    <col min="5" max="5" width="17.28125" style="9" customWidth="1"/>
    <col min="6" max="7" width="18.421875" style="9" customWidth="1"/>
    <col min="8" max="8" width="20.57421875" style="9" customWidth="1"/>
    <col min="9" max="9" width="16.8515625" style="9" customWidth="1"/>
    <col min="10" max="16384" width="9.140625" style="9" customWidth="1"/>
  </cols>
  <sheetData>
    <row r="1" spans="1:4" s="1" customFormat="1" ht="46.5" customHeight="1" thickBot="1">
      <c r="A1" s="98" t="s">
        <v>43</v>
      </c>
      <c r="B1" s="98"/>
      <c r="C1" s="98"/>
      <c r="D1" s="98"/>
    </row>
    <row r="2" spans="1:4" s="1" customFormat="1" ht="13.5" customHeight="1">
      <c r="A2" s="2" t="s">
        <v>0</v>
      </c>
      <c r="B2" s="99" t="s">
        <v>2</v>
      </c>
      <c r="C2" s="99" t="s">
        <v>31</v>
      </c>
      <c r="D2" s="99" t="s">
        <v>32</v>
      </c>
    </row>
    <row r="3" spans="1:4" s="1" customFormat="1" ht="16.5" thickBot="1">
      <c r="A3" s="3" t="s">
        <v>1</v>
      </c>
      <c r="B3" s="100"/>
      <c r="C3" s="100"/>
      <c r="D3" s="100"/>
    </row>
    <row r="4" spans="1:4" s="1" customFormat="1" ht="29.25" customHeight="1" thickBot="1">
      <c r="A4" s="4" t="s">
        <v>3</v>
      </c>
      <c r="B4" s="5" t="s">
        <v>4</v>
      </c>
      <c r="C4" s="4" t="s">
        <v>6</v>
      </c>
      <c r="D4" s="14">
        <v>42430</v>
      </c>
    </row>
    <row r="5" spans="1:4" s="1" customFormat="1" ht="26.25" customHeight="1" thickBot="1">
      <c r="A5" s="4" t="s">
        <v>5</v>
      </c>
      <c r="B5" s="5" t="s">
        <v>33</v>
      </c>
      <c r="C5" s="4" t="s">
        <v>6</v>
      </c>
      <c r="D5" s="14">
        <v>42005</v>
      </c>
    </row>
    <row r="6" spans="1:4" s="1" customFormat="1" ht="23.25" customHeight="1" thickBot="1">
      <c r="A6" s="4" t="s">
        <v>7</v>
      </c>
      <c r="B6" s="5" t="s">
        <v>34</v>
      </c>
      <c r="C6" s="4" t="s">
        <v>6</v>
      </c>
      <c r="D6" s="14">
        <v>42369</v>
      </c>
    </row>
    <row r="7" spans="1:4" s="1" customFormat="1" ht="38.25" customHeight="1" thickBot="1">
      <c r="A7" s="89" t="s">
        <v>44</v>
      </c>
      <c r="B7" s="90"/>
      <c r="C7" s="90"/>
      <c r="D7" s="91"/>
    </row>
    <row r="8" spans="1:4" s="1" customFormat="1" ht="42.75" customHeight="1" thickBot="1">
      <c r="A8" s="4" t="s">
        <v>8</v>
      </c>
      <c r="B8" s="5" t="s">
        <v>45</v>
      </c>
      <c r="C8" s="4" t="s">
        <v>35</v>
      </c>
      <c r="D8" s="16">
        <f>SUM(D9:D10)</f>
        <v>8343.64</v>
      </c>
    </row>
    <row r="9" spans="1:4" s="1" customFormat="1" ht="28.5" customHeight="1" thickBot="1">
      <c r="A9" s="4" t="s">
        <v>9</v>
      </c>
      <c r="B9" s="5" t="s">
        <v>46</v>
      </c>
      <c r="C9" s="4" t="s">
        <v>35</v>
      </c>
      <c r="D9" s="15">
        <v>0</v>
      </c>
    </row>
    <row r="10" spans="1:4" s="1" customFormat="1" ht="23.25" customHeight="1" thickBot="1">
      <c r="A10" s="4" t="s">
        <v>10</v>
      </c>
      <c r="B10" s="5" t="s">
        <v>47</v>
      </c>
      <c r="C10" s="4" t="s">
        <v>35</v>
      </c>
      <c r="D10" s="15">
        <v>8343.64</v>
      </c>
    </row>
    <row r="11" spans="1:4" s="1" customFormat="1" ht="42.75" customHeight="1" thickBot="1">
      <c r="A11" s="4" t="s">
        <v>11</v>
      </c>
      <c r="B11" s="5" t="s">
        <v>48</v>
      </c>
      <c r="C11" s="4" t="s">
        <v>35</v>
      </c>
      <c r="D11" s="15">
        <f>SUM(D12:D14)</f>
        <v>466769.36</v>
      </c>
    </row>
    <row r="12" spans="1:4" s="1" customFormat="1" ht="21" customHeight="1" thickBot="1">
      <c r="A12" s="4" t="s">
        <v>12</v>
      </c>
      <c r="B12" s="5" t="s">
        <v>49</v>
      </c>
      <c r="C12" s="4" t="s">
        <v>35</v>
      </c>
      <c r="D12" s="15">
        <v>247963.31</v>
      </c>
    </row>
    <row r="13" spans="1:4" s="1" customFormat="1" ht="29.25" customHeight="1" thickBot="1">
      <c r="A13" s="4" t="s">
        <v>13</v>
      </c>
      <c r="B13" s="5" t="s">
        <v>50</v>
      </c>
      <c r="C13" s="4" t="s">
        <v>35</v>
      </c>
      <c r="D13" s="15">
        <v>101925.19</v>
      </c>
    </row>
    <row r="14" spans="1:4" s="1" customFormat="1" ht="31.5" customHeight="1" thickBot="1">
      <c r="A14" s="4" t="s">
        <v>14</v>
      </c>
      <c r="B14" s="5" t="s">
        <v>51</v>
      </c>
      <c r="C14" s="4" t="s">
        <v>35</v>
      </c>
      <c r="D14" s="15">
        <v>116880.86</v>
      </c>
    </row>
    <row r="15" spans="1:4" s="1" customFormat="1" ht="36" customHeight="1" thickBot="1">
      <c r="A15" s="4" t="s">
        <v>15</v>
      </c>
      <c r="B15" s="5" t="s">
        <v>52</v>
      </c>
      <c r="C15" s="4" t="s">
        <v>35</v>
      </c>
      <c r="D15" s="15">
        <f>SUM(D16:D20)</f>
        <v>469486.24</v>
      </c>
    </row>
    <row r="16" spans="1:4" s="1" customFormat="1" ht="33.75" customHeight="1" thickBot="1">
      <c r="A16" s="4" t="s">
        <v>16</v>
      </c>
      <c r="B16" s="5" t="s">
        <v>53</v>
      </c>
      <c r="C16" s="4" t="s">
        <v>35</v>
      </c>
      <c r="D16" s="15">
        <v>469486.24</v>
      </c>
    </row>
    <row r="17" spans="1:4" s="1" customFormat="1" ht="31.5" customHeight="1" thickBot="1">
      <c r="A17" s="4" t="s">
        <v>17</v>
      </c>
      <c r="B17" s="5" t="s">
        <v>54</v>
      </c>
      <c r="C17" s="4" t="s">
        <v>35</v>
      </c>
      <c r="D17" s="15">
        <v>0</v>
      </c>
    </row>
    <row r="18" spans="1:4" s="1" customFormat="1" ht="16.5" thickBot="1">
      <c r="A18" s="4" t="s">
        <v>18</v>
      </c>
      <c r="B18" s="5" t="s">
        <v>55</v>
      </c>
      <c r="C18" s="4" t="s">
        <v>35</v>
      </c>
      <c r="D18" s="15">
        <v>0</v>
      </c>
    </row>
    <row r="19" spans="1:4" s="1" customFormat="1" ht="37.5" customHeight="1" thickBot="1">
      <c r="A19" s="4" t="s">
        <v>19</v>
      </c>
      <c r="B19" s="5" t="s">
        <v>56</v>
      </c>
      <c r="C19" s="4" t="s">
        <v>35</v>
      </c>
      <c r="D19" s="15">
        <v>0</v>
      </c>
    </row>
    <row r="20" spans="1:4" s="1" customFormat="1" ht="33.75" customHeight="1" thickBot="1">
      <c r="A20" s="4" t="s">
        <v>20</v>
      </c>
      <c r="B20" s="5" t="s">
        <v>57</v>
      </c>
      <c r="C20" s="4" t="s">
        <v>35</v>
      </c>
      <c r="D20" s="15">
        <v>0</v>
      </c>
    </row>
    <row r="21" spans="1:4" s="1" customFormat="1" ht="35.25" customHeight="1" thickBot="1">
      <c r="A21" s="4" t="s">
        <v>21</v>
      </c>
      <c r="B21" s="5" t="s">
        <v>58</v>
      </c>
      <c r="C21" s="4" t="s">
        <v>35</v>
      </c>
      <c r="D21" s="15">
        <f>D15-D10</f>
        <v>461142.6</v>
      </c>
    </row>
    <row r="22" spans="1:4" s="1" customFormat="1" ht="21" customHeight="1">
      <c r="A22" s="92" t="s">
        <v>22</v>
      </c>
      <c r="B22" s="94" t="s">
        <v>59</v>
      </c>
      <c r="C22" s="92" t="s">
        <v>35</v>
      </c>
      <c r="D22" s="96">
        <f>SUM(D24:D25)</f>
        <v>5626.75</v>
      </c>
    </row>
    <row r="23" spans="1:4" s="1" customFormat="1" ht="16.5" thickBot="1">
      <c r="A23" s="93"/>
      <c r="B23" s="95"/>
      <c r="C23" s="93"/>
      <c r="D23" s="97"/>
    </row>
    <row r="24" spans="1:4" s="1" customFormat="1" ht="23.25" customHeight="1" thickBot="1">
      <c r="A24" s="4" t="s">
        <v>23</v>
      </c>
      <c r="B24" s="5" t="s">
        <v>46</v>
      </c>
      <c r="C24" s="4" t="s">
        <v>35</v>
      </c>
      <c r="D24" s="15">
        <v>0</v>
      </c>
    </row>
    <row r="25" spans="1:4" s="1" customFormat="1" ht="31.5" customHeight="1" thickBot="1">
      <c r="A25" s="4" t="s">
        <v>24</v>
      </c>
      <c r="B25" s="5" t="s">
        <v>47</v>
      </c>
      <c r="C25" s="4" t="s">
        <v>35</v>
      </c>
      <c r="D25" s="15">
        <v>5626.75</v>
      </c>
    </row>
    <row r="26" spans="1:5" s="1" customFormat="1" ht="44.25" customHeight="1" thickBot="1">
      <c r="A26" s="85" t="s">
        <v>60</v>
      </c>
      <c r="B26" s="86"/>
      <c r="C26" s="86"/>
      <c r="D26" s="86"/>
      <c r="E26" s="87"/>
    </row>
    <row r="27" spans="1:5" s="1" customFormat="1" ht="48" customHeight="1" thickBot="1">
      <c r="A27" s="41" t="s">
        <v>104</v>
      </c>
      <c r="B27" s="41" t="s">
        <v>40</v>
      </c>
      <c r="C27" s="41" t="s">
        <v>6</v>
      </c>
      <c r="D27" s="42" t="s">
        <v>41</v>
      </c>
      <c r="E27" s="41" t="s">
        <v>61</v>
      </c>
    </row>
    <row r="28" spans="1:5" s="1" customFormat="1" ht="35.25" customHeight="1" thickBot="1">
      <c r="A28" s="50">
        <v>1</v>
      </c>
      <c r="B28" s="28" t="s">
        <v>106</v>
      </c>
      <c r="C28" s="27" t="s">
        <v>6</v>
      </c>
      <c r="D28" s="39" t="s">
        <v>123</v>
      </c>
      <c r="E28" s="38" t="s">
        <v>118</v>
      </c>
    </row>
    <row r="29" spans="1:5" s="1" customFormat="1" ht="30" customHeight="1" thickBot="1">
      <c r="A29" s="50">
        <f>A28+1</f>
        <v>2</v>
      </c>
      <c r="B29" s="28" t="s">
        <v>105</v>
      </c>
      <c r="C29" s="27" t="s">
        <v>6</v>
      </c>
      <c r="D29" s="39" t="s">
        <v>123</v>
      </c>
      <c r="E29" s="38" t="s">
        <v>119</v>
      </c>
    </row>
    <row r="30" spans="1:5" s="1" customFormat="1" ht="63.75" thickBot="1">
      <c r="A30" s="50">
        <f aca="true" t="shared" si="0" ref="A30:A38">A29+1</f>
        <v>3</v>
      </c>
      <c r="B30" s="28" t="s">
        <v>117</v>
      </c>
      <c r="C30" s="27" t="s">
        <v>6</v>
      </c>
      <c r="D30" s="39" t="s">
        <v>123</v>
      </c>
      <c r="E30" s="39" t="s">
        <v>120</v>
      </c>
    </row>
    <row r="31" spans="1:5" s="1" customFormat="1" ht="32.25" thickBot="1">
      <c r="A31" s="50">
        <v>4</v>
      </c>
      <c r="B31" s="28" t="s">
        <v>110</v>
      </c>
      <c r="C31" s="27" t="s">
        <v>6</v>
      </c>
      <c r="D31" s="39" t="s">
        <v>126</v>
      </c>
      <c r="E31" s="39" t="s">
        <v>120</v>
      </c>
    </row>
    <row r="32" spans="1:5" s="1" customFormat="1" ht="79.5" thickBot="1">
      <c r="A32" s="50">
        <f t="shared" si="0"/>
        <v>5</v>
      </c>
      <c r="B32" s="28" t="s">
        <v>111</v>
      </c>
      <c r="C32" s="27" t="s">
        <v>6</v>
      </c>
      <c r="D32" s="39" t="s">
        <v>123</v>
      </c>
      <c r="E32" s="39" t="s">
        <v>120</v>
      </c>
    </row>
    <row r="33" spans="1:5" s="1" customFormat="1" ht="24.75" customHeight="1" thickBot="1">
      <c r="A33" s="50">
        <f t="shared" si="0"/>
        <v>6</v>
      </c>
      <c r="B33" s="28" t="s">
        <v>112</v>
      </c>
      <c r="C33" s="27" t="s">
        <v>6</v>
      </c>
      <c r="D33" s="39" t="s">
        <v>123</v>
      </c>
      <c r="E33" s="27" t="s">
        <v>118</v>
      </c>
    </row>
    <row r="34" spans="1:5" s="1" customFormat="1" ht="32.25" thickBot="1">
      <c r="A34" s="50">
        <f t="shared" si="0"/>
        <v>7</v>
      </c>
      <c r="B34" s="28" t="s">
        <v>113</v>
      </c>
      <c r="C34" s="27" t="s">
        <v>6</v>
      </c>
      <c r="D34" s="39" t="s">
        <v>123</v>
      </c>
      <c r="E34" s="27" t="s">
        <v>120</v>
      </c>
    </row>
    <row r="35" spans="1:5" s="1" customFormat="1" ht="32.25" thickBot="1">
      <c r="A35" s="50">
        <f t="shared" si="0"/>
        <v>8</v>
      </c>
      <c r="B35" s="28" t="s">
        <v>114</v>
      </c>
      <c r="C35" s="27" t="s">
        <v>6</v>
      </c>
      <c r="D35" s="39" t="s">
        <v>123</v>
      </c>
      <c r="E35" s="27" t="s">
        <v>120</v>
      </c>
    </row>
    <row r="36" spans="1:5" s="1" customFormat="1" ht="32.25" thickBot="1">
      <c r="A36" s="50">
        <f t="shared" si="0"/>
        <v>9</v>
      </c>
      <c r="B36" s="28" t="s">
        <v>115</v>
      </c>
      <c r="C36" s="27" t="s">
        <v>6</v>
      </c>
      <c r="D36" s="39" t="s">
        <v>123</v>
      </c>
      <c r="E36" s="27" t="s">
        <v>120</v>
      </c>
    </row>
    <row r="37" spans="1:5" s="1" customFormat="1" ht="31.5" customHeight="1" thickBot="1">
      <c r="A37" s="50">
        <f t="shared" si="0"/>
        <v>10</v>
      </c>
      <c r="B37" s="29" t="s">
        <v>116</v>
      </c>
      <c r="C37" s="27" t="s">
        <v>6</v>
      </c>
      <c r="D37" s="39" t="s">
        <v>127</v>
      </c>
      <c r="E37" s="27" t="s">
        <v>122</v>
      </c>
    </row>
    <row r="38" spans="1:5" s="1" customFormat="1" ht="31.5" customHeight="1" thickBot="1">
      <c r="A38" s="50">
        <f t="shared" si="0"/>
        <v>11</v>
      </c>
      <c r="B38" s="29" t="s">
        <v>137</v>
      </c>
      <c r="C38" s="27"/>
      <c r="D38" s="49" t="s">
        <v>138</v>
      </c>
      <c r="E38" s="49" t="s">
        <v>118</v>
      </c>
    </row>
    <row r="39" spans="1:4" s="1" customFormat="1" ht="38.25" customHeight="1" thickBot="1">
      <c r="A39" s="89" t="s">
        <v>62</v>
      </c>
      <c r="B39" s="90"/>
      <c r="C39" s="90"/>
      <c r="D39" s="91"/>
    </row>
    <row r="40" spans="1:4" s="1" customFormat="1" ht="36" customHeight="1" thickBot="1">
      <c r="A40" s="4" t="s">
        <v>26</v>
      </c>
      <c r="B40" s="5" t="s">
        <v>63</v>
      </c>
      <c r="C40" s="4" t="s">
        <v>25</v>
      </c>
      <c r="D40" s="13">
        <v>12</v>
      </c>
    </row>
    <row r="41" spans="1:4" s="1" customFormat="1" ht="33" customHeight="1" thickBot="1">
      <c r="A41" s="4" t="s">
        <v>27</v>
      </c>
      <c r="B41" s="5" t="s">
        <v>64</v>
      </c>
      <c r="C41" s="4" t="s">
        <v>25</v>
      </c>
      <c r="D41" s="13">
        <v>12</v>
      </c>
    </row>
    <row r="42" spans="1:4" s="1" customFormat="1" ht="31.5" customHeight="1" thickBot="1">
      <c r="A42" s="4" t="s">
        <v>28</v>
      </c>
      <c r="B42" s="5" t="s">
        <v>65</v>
      </c>
      <c r="C42" s="4" t="s">
        <v>25</v>
      </c>
      <c r="D42" s="13">
        <v>0</v>
      </c>
    </row>
    <row r="43" spans="1:4" s="1" customFormat="1" ht="30.75" customHeight="1" thickBot="1">
      <c r="A43" s="4" t="s">
        <v>29</v>
      </c>
      <c r="B43" s="5" t="s">
        <v>66</v>
      </c>
      <c r="C43" s="4" t="s">
        <v>35</v>
      </c>
      <c r="D43" s="13">
        <v>12006.6</v>
      </c>
    </row>
    <row r="44" spans="1:4" s="1" customFormat="1" ht="25.5" customHeight="1" thickBot="1">
      <c r="A44" s="76" t="s">
        <v>67</v>
      </c>
      <c r="B44" s="77"/>
      <c r="C44" s="77"/>
      <c r="D44" s="78"/>
    </row>
    <row r="45" spans="1:4" s="1" customFormat="1" ht="47.25" customHeight="1" thickBot="1">
      <c r="A45" s="22" t="s">
        <v>30</v>
      </c>
      <c r="B45" s="23" t="s">
        <v>68</v>
      </c>
      <c r="C45" s="22" t="s">
        <v>35</v>
      </c>
      <c r="D45" s="25">
        <f>SUM(D46:D47)</f>
        <v>7841.02</v>
      </c>
    </row>
    <row r="46" spans="1:4" s="1" customFormat="1" ht="25.5" customHeight="1" thickBot="1">
      <c r="A46" s="22" t="s">
        <v>36</v>
      </c>
      <c r="B46" s="23" t="s">
        <v>46</v>
      </c>
      <c r="C46" s="22" t="s">
        <v>35</v>
      </c>
      <c r="D46" s="25">
        <v>0</v>
      </c>
    </row>
    <row r="47" spans="1:4" s="1" customFormat="1" ht="32.25" customHeight="1" thickBot="1">
      <c r="A47" s="22" t="s">
        <v>37</v>
      </c>
      <c r="B47" s="23" t="s">
        <v>47</v>
      </c>
      <c r="C47" s="22" t="s">
        <v>35</v>
      </c>
      <c r="D47" s="25">
        <v>7841.02</v>
      </c>
    </row>
    <row r="48" spans="1:4" s="1" customFormat="1" ht="41.25" customHeight="1" thickBot="1">
      <c r="A48" s="22" t="s">
        <v>38</v>
      </c>
      <c r="B48" s="23" t="s">
        <v>69</v>
      </c>
      <c r="C48" s="22" t="s">
        <v>35</v>
      </c>
      <c r="D48" s="25">
        <f>SUM(D49:D50)</f>
        <v>9.99</v>
      </c>
    </row>
    <row r="49" spans="1:4" s="1" customFormat="1" ht="27.75" customHeight="1" thickBot="1">
      <c r="A49" s="22" t="s">
        <v>70</v>
      </c>
      <c r="B49" s="23" t="s">
        <v>46</v>
      </c>
      <c r="C49" s="22" t="s">
        <v>35</v>
      </c>
      <c r="D49" s="25">
        <v>0</v>
      </c>
    </row>
    <row r="50" spans="1:4" s="1" customFormat="1" ht="26.25" customHeight="1" thickBot="1">
      <c r="A50" s="22" t="s">
        <v>71</v>
      </c>
      <c r="B50" s="23" t="s">
        <v>47</v>
      </c>
      <c r="C50" s="22" t="s">
        <v>35</v>
      </c>
      <c r="D50" s="25">
        <v>9.99</v>
      </c>
    </row>
    <row r="51" spans="1:9" s="1" customFormat="1" ht="24" customHeight="1" thickBot="1">
      <c r="A51" s="88" t="s">
        <v>72</v>
      </c>
      <c r="B51" s="88"/>
      <c r="C51" s="88"/>
      <c r="D51" s="88"/>
      <c r="E51" s="88"/>
      <c r="F51" s="88"/>
      <c r="G51" s="88"/>
      <c r="H51" s="88"/>
      <c r="I51" s="88"/>
    </row>
    <row r="52" spans="1:9" s="1" customFormat="1" ht="34.5" customHeight="1" thickBot="1">
      <c r="A52" s="22" t="s">
        <v>73</v>
      </c>
      <c r="B52" s="23" t="s">
        <v>42</v>
      </c>
      <c r="C52" s="22" t="s">
        <v>6</v>
      </c>
      <c r="D52" s="33" t="s">
        <v>136</v>
      </c>
      <c r="E52" s="37" t="s">
        <v>129</v>
      </c>
      <c r="F52" s="37" t="s">
        <v>130</v>
      </c>
      <c r="G52" s="48" t="s">
        <v>131</v>
      </c>
      <c r="H52" s="49" t="s">
        <v>132</v>
      </c>
      <c r="I52" s="48" t="s">
        <v>133</v>
      </c>
    </row>
    <row r="53" spans="1:9" s="1" customFormat="1" ht="27.75" customHeight="1" thickBot="1">
      <c r="A53" s="22" t="s">
        <v>74</v>
      </c>
      <c r="B53" s="23" t="s">
        <v>39</v>
      </c>
      <c r="C53" s="22" t="s">
        <v>6</v>
      </c>
      <c r="D53" s="33" t="s">
        <v>128</v>
      </c>
      <c r="E53" s="37" t="s">
        <v>128</v>
      </c>
      <c r="F53" s="37" t="s">
        <v>128</v>
      </c>
      <c r="G53" s="37" t="s">
        <v>128</v>
      </c>
      <c r="H53" s="37" t="s">
        <v>135</v>
      </c>
      <c r="I53" s="37" t="s">
        <v>134</v>
      </c>
    </row>
    <row r="54" spans="1:9" s="1" customFormat="1" ht="33" customHeight="1" thickBot="1">
      <c r="A54" s="22" t="s">
        <v>75</v>
      </c>
      <c r="B54" s="23" t="s">
        <v>76</v>
      </c>
      <c r="C54" s="34" t="s">
        <v>77</v>
      </c>
      <c r="D54" s="45">
        <f aca="true" t="shared" si="1" ref="D54:I54">D55/6.679</f>
        <v>2285.321155861656</v>
      </c>
      <c r="E54" s="46">
        <f t="shared" si="1"/>
        <v>0</v>
      </c>
      <c r="F54" s="46">
        <f t="shared" si="1"/>
        <v>0</v>
      </c>
      <c r="G54" s="46">
        <f t="shared" si="1"/>
        <v>0</v>
      </c>
      <c r="H54" s="46">
        <f t="shared" si="1"/>
        <v>0</v>
      </c>
      <c r="I54" s="46">
        <f t="shared" si="1"/>
        <v>0</v>
      </c>
    </row>
    <row r="55" spans="1:9" s="1" customFormat="1" ht="34.5" customHeight="1" thickBot="1">
      <c r="A55" s="22" t="s">
        <v>78</v>
      </c>
      <c r="B55" s="23" t="s">
        <v>79</v>
      </c>
      <c r="C55" s="22" t="s">
        <v>35</v>
      </c>
      <c r="D55" s="25">
        <v>15263.66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</row>
    <row r="56" spans="1:9" s="1" customFormat="1" ht="28.5" customHeight="1" thickBot="1">
      <c r="A56" s="22" t="s">
        <v>80</v>
      </c>
      <c r="B56" s="23" t="s">
        <v>81</v>
      </c>
      <c r="C56" s="22" t="s">
        <v>35</v>
      </c>
      <c r="D56" s="25">
        <v>14451.89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</row>
    <row r="57" spans="1:9" s="1" customFormat="1" ht="28.5" customHeight="1" thickBot="1">
      <c r="A57" s="22" t="s">
        <v>82</v>
      </c>
      <c r="B57" s="23" t="s">
        <v>83</v>
      </c>
      <c r="C57" s="22" t="s">
        <v>35</v>
      </c>
      <c r="D57" s="25">
        <f aca="true" t="shared" si="2" ref="D57:I57">D55-D56</f>
        <v>811.7700000000004</v>
      </c>
      <c r="E57" s="46">
        <f t="shared" si="2"/>
        <v>0</v>
      </c>
      <c r="F57" s="46">
        <f t="shared" si="2"/>
        <v>0</v>
      </c>
      <c r="G57" s="46">
        <f t="shared" si="2"/>
        <v>0</v>
      </c>
      <c r="H57" s="46">
        <f t="shared" si="2"/>
        <v>0</v>
      </c>
      <c r="I57" s="46">
        <f t="shared" si="2"/>
        <v>0</v>
      </c>
    </row>
    <row r="58" spans="1:9" s="1" customFormat="1" ht="32.25" thickBot="1">
      <c r="A58" s="22" t="s">
        <v>84</v>
      </c>
      <c r="B58" s="23" t="s">
        <v>85</v>
      </c>
      <c r="C58" s="22" t="s">
        <v>35</v>
      </c>
      <c r="D58" s="25">
        <v>15263.66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</row>
    <row r="59" spans="1:9" s="1" customFormat="1" ht="32.25" thickBot="1">
      <c r="A59" s="22" t="s">
        <v>86</v>
      </c>
      <c r="B59" s="23" t="s">
        <v>87</v>
      </c>
      <c r="C59" s="22" t="s">
        <v>35</v>
      </c>
      <c r="D59" s="25">
        <f aca="true" t="shared" si="3" ref="D59:I59">D58</f>
        <v>15263.66</v>
      </c>
      <c r="E59" s="46">
        <f t="shared" si="3"/>
        <v>0</v>
      </c>
      <c r="F59" s="46">
        <f t="shared" si="3"/>
        <v>0</v>
      </c>
      <c r="G59" s="46">
        <f t="shared" si="3"/>
        <v>0</v>
      </c>
      <c r="H59" s="46">
        <f t="shared" si="3"/>
        <v>0</v>
      </c>
      <c r="I59" s="46">
        <f t="shared" si="3"/>
        <v>0</v>
      </c>
    </row>
    <row r="60" spans="1:9" s="1" customFormat="1" ht="32.25" thickBot="1">
      <c r="A60" s="22" t="s">
        <v>88</v>
      </c>
      <c r="B60" s="23" t="s">
        <v>89</v>
      </c>
      <c r="C60" s="22" t="s">
        <v>35</v>
      </c>
      <c r="D60" s="25">
        <f aca="true" t="shared" si="4" ref="D60:I60">D58-D59</f>
        <v>0</v>
      </c>
      <c r="E60" s="46">
        <f t="shared" si="4"/>
        <v>0</v>
      </c>
      <c r="F60" s="46">
        <f t="shared" si="4"/>
        <v>0</v>
      </c>
      <c r="G60" s="46">
        <f t="shared" si="4"/>
        <v>0</v>
      </c>
      <c r="H60" s="46">
        <f t="shared" si="4"/>
        <v>0</v>
      </c>
      <c r="I60" s="46">
        <f t="shared" si="4"/>
        <v>0</v>
      </c>
    </row>
    <row r="61" spans="1:9" s="1" customFormat="1" ht="41.25" customHeight="1" thickBot="1">
      <c r="A61" s="22" t="s">
        <v>90</v>
      </c>
      <c r="B61" s="23" t="s">
        <v>91</v>
      </c>
      <c r="C61" s="22" t="s">
        <v>35</v>
      </c>
      <c r="D61" s="33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</row>
    <row r="62" spans="1:4" s="1" customFormat="1" ht="38.25" customHeight="1" thickBot="1">
      <c r="A62" s="89" t="s">
        <v>92</v>
      </c>
      <c r="B62" s="90"/>
      <c r="C62" s="90"/>
      <c r="D62" s="91"/>
    </row>
    <row r="63" spans="1:4" s="1" customFormat="1" ht="24.75" customHeight="1" thickBot="1">
      <c r="A63" s="4" t="s">
        <v>93</v>
      </c>
      <c r="B63" s="5" t="s">
        <v>63</v>
      </c>
      <c r="C63" s="4" t="s">
        <v>25</v>
      </c>
      <c r="D63" s="11">
        <v>0</v>
      </c>
    </row>
    <row r="64" spans="1:4" s="1" customFormat="1" ht="30.75" customHeight="1" thickBot="1">
      <c r="A64" s="4" t="s">
        <v>94</v>
      </c>
      <c r="B64" s="5" t="s">
        <v>64</v>
      </c>
      <c r="C64" s="4" t="s">
        <v>25</v>
      </c>
      <c r="D64" s="11">
        <v>0</v>
      </c>
    </row>
    <row r="65" spans="1:4" s="1" customFormat="1" ht="33" customHeight="1" thickBot="1">
      <c r="A65" s="4" t="s">
        <v>95</v>
      </c>
      <c r="B65" s="5" t="s">
        <v>65</v>
      </c>
      <c r="C65" s="4" t="s">
        <v>6</v>
      </c>
      <c r="D65" s="11">
        <v>0</v>
      </c>
    </row>
    <row r="66" spans="1:4" s="1" customFormat="1" ht="34.5" customHeight="1" thickBot="1">
      <c r="A66" s="4" t="s">
        <v>96</v>
      </c>
      <c r="B66" s="5" t="s">
        <v>66</v>
      </c>
      <c r="C66" s="4" t="s">
        <v>35</v>
      </c>
      <c r="D66" s="11">
        <v>0</v>
      </c>
    </row>
    <row r="67" spans="1:4" s="1" customFormat="1" ht="38.25" customHeight="1" thickBot="1">
      <c r="A67" s="89" t="s">
        <v>97</v>
      </c>
      <c r="B67" s="90"/>
      <c r="C67" s="90"/>
      <c r="D67" s="91"/>
    </row>
    <row r="68" spans="1:4" s="1" customFormat="1" ht="27.75" customHeight="1" thickBot="1">
      <c r="A68" s="4" t="s">
        <v>98</v>
      </c>
      <c r="B68" s="5" t="s">
        <v>99</v>
      </c>
      <c r="C68" s="4" t="s">
        <v>25</v>
      </c>
      <c r="D68" s="11">
        <v>6</v>
      </c>
    </row>
    <row r="69" spans="1:4" s="1" customFormat="1" ht="27" customHeight="1" thickBot="1">
      <c r="A69" s="4" t="s">
        <v>100</v>
      </c>
      <c r="B69" s="5" t="s">
        <v>101</v>
      </c>
      <c r="C69" s="4" t="s">
        <v>25</v>
      </c>
      <c r="D69" s="11">
        <v>0</v>
      </c>
    </row>
    <row r="70" spans="1:4" s="1" customFormat="1" ht="50.25" customHeight="1" thickBot="1">
      <c r="A70" s="6" t="s">
        <v>102</v>
      </c>
      <c r="B70" s="7" t="s">
        <v>103</v>
      </c>
      <c r="C70" s="6" t="s">
        <v>35</v>
      </c>
      <c r="D70" s="8">
        <v>0</v>
      </c>
    </row>
  </sheetData>
  <sheetProtection/>
  <mergeCells count="15">
    <mergeCell ref="A1:D1"/>
    <mergeCell ref="B2:B3"/>
    <mergeCell ref="C2:C3"/>
    <mergeCell ref="D2:D3"/>
    <mergeCell ref="A7:D7"/>
    <mergeCell ref="A67:D67"/>
    <mergeCell ref="A22:A23"/>
    <mergeCell ref="B22:B23"/>
    <mergeCell ref="C22:C23"/>
    <mergeCell ref="D22:D23"/>
    <mergeCell ref="A62:D62"/>
    <mergeCell ref="A39:D39"/>
    <mergeCell ref="A44:D44"/>
    <mergeCell ref="A26:E26"/>
    <mergeCell ref="A51:I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0">
      <selection activeCell="G31" sqref="G31"/>
    </sheetView>
  </sheetViews>
  <sheetFormatPr defaultColWidth="9.140625" defaultRowHeight="15"/>
  <cols>
    <col min="1" max="1" width="6.57421875" style="1" customWidth="1"/>
    <col min="2" max="2" width="49.28125" style="9" customWidth="1"/>
    <col min="3" max="3" width="9.7109375" style="9" customWidth="1"/>
    <col min="4" max="4" width="37.57421875" style="9" customWidth="1"/>
    <col min="5" max="5" width="20.00390625" style="9" customWidth="1"/>
    <col min="6" max="9" width="17.28125" style="9" customWidth="1"/>
    <col min="10" max="16384" width="9.140625" style="9" customWidth="1"/>
  </cols>
  <sheetData>
    <row r="1" spans="1:4" s="1" customFormat="1" ht="46.5" customHeight="1" thickBot="1">
      <c r="A1" s="98" t="s">
        <v>43</v>
      </c>
      <c r="B1" s="98"/>
      <c r="C1" s="98"/>
      <c r="D1" s="98"/>
    </row>
    <row r="2" spans="1:4" s="1" customFormat="1" ht="13.5" customHeight="1">
      <c r="A2" s="2" t="s">
        <v>0</v>
      </c>
      <c r="B2" s="99" t="s">
        <v>2</v>
      </c>
      <c r="C2" s="99" t="s">
        <v>31</v>
      </c>
      <c r="D2" s="99" t="s">
        <v>32</v>
      </c>
    </row>
    <row r="3" spans="1:4" s="1" customFormat="1" ht="16.5" thickBot="1">
      <c r="A3" s="3" t="s">
        <v>1</v>
      </c>
      <c r="B3" s="100"/>
      <c r="C3" s="100"/>
      <c r="D3" s="100"/>
    </row>
    <row r="4" spans="1:4" s="1" customFormat="1" ht="29.25" customHeight="1" thickBot="1">
      <c r="A4" s="4" t="s">
        <v>3</v>
      </c>
      <c r="B4" s="5" t="s">
        <v>4</v>
      </c>
      <c r="C4" s="4" t="s">
        <v>6</v>
      </c>
      <c r="D4" s="14">
        <v>42430</v>
      </c>
    </row>
    <row r="5" spans="1:4" s="1" customFormat="1" ht="26.25" customHeight="1" thickBot="1">
      <c r="A5" s="4" t="s">
        <v>5</v>
      </c>
      <c r="B5" s="5" t="s">
        <v>33</v>
      </c>
      <c r="C5" s="4" t="s">
        <v>6</v>
      </c>
      <c r="D5" s="14">
        <v>42005</v>
      </c>
    </row>
    <row r="6" spans="1:4" s="1" customFormat="1" ht="23.25" customHeight="1" thickBot="1">
      <c r="A6" s="4" t="s">
        <v>7</v>
      </c>
      <c r="B6" s="5" t="s">
        <v>34</v>
      </c>
      <c r="C6" s="4" t="s">
        <v>6</v>
      </c>
      <c r="D6" s="14">
        <v>42369</v>
      </c>
    </row>
    <row r="7" spans="1:4" s="1" customFormat="1" ht="38.25" customHeight="1" thickBot="1">
      <c r="A7" s="89" t="s">
        <v>44</v>
      </c>
      <c r="B7" s="90"/>
      <c r="C7" s="90"/>
      <c r="D7" s="91"/>
    </row>
    <row r="8" spans="1:4" s="1" customFormat="1" ht="42.75" customHeight="1" thickBot="1">
      <c r="A8" s="4" t="s">
        <v>8</v>
      </c>
      <c r="B8" s="5" t="s">
        <v>45</v>
      </c>
      <c r="C8" s="4" t="s">
        <v>35</v>
      </c>
      <c r="D8" s="16">
        <f>SUM(D9:D10)</f>
        <v>79475.92</v>
      </c>
    </row>
    <row r="9" spans="1:4" s="1" customFormat="1" ht="28.5" customHeight="1" thickBot="1">
      <c r="A9" s="4" t="s">
        <v>9</v>
      </c>
      <c r="B9" s="5" t="s">
        <v>46</v>
      </c>
      <c r="C9" s="4" t="s">
        <v>35</v>
      </c>
      <c r="D9" s="16">
        <v>0</v>
      </c>
    </row>
    <row r="10" spans="1:4" s="1" customFormat="1" ht="23.25" customHeight="1" thickBot="1">
      <c r="A10" s="4" t="s">
        <v>10</v>
      </c>
      <c r="B10" s="5" t="s">
        <v>47</v>
      </c>
      <c r="C10" s="4" t="s">
        <v>35</v>
      </c>
      <c r="D10" s="16">
        <v>79475.92</v>
      </c>
    </row>
    <row r="11" spans="1:4" s="1" customFormat="1" ht="42.75" customHeight="1" thickBot="1">
      <c r="A11" s="4" t="s">
        <v>11</v>
      </c>
      <c r="B11" s="5" t="s">
        <v>48</v>
      </c>
      <c r="C11" s="4" t="s">
        <v>35</v>
      </c>
      <c r="D11" s="16">
        <f>SUM(D12:D14)</f>
        <v>1277852.58</v>
      </c>
    </row>
    <row r="12" spans="1:4" s="1" customFormat="1" ht="21" customHeight="1" thickBot="1">
      <c r="A12" s="4" t="s">
        <v>12</v>
      </c>
      <c r="B12" s="5" t="s">
        <v>49</v>
      </c>
      <c r="C12" s="4" t="s">
        <v>35</v>
      </c>
      <c r="D12" s="16">
        <v>728781.43</v>
      </c>
    </row>
    <row r="13" spans="1:4" s="1" customFormat="1" ht="29.25" customHeight="1" thickBot="1">
      <c r="A13" s="4" t="s">
        <v>13</v>
      </c>
      <c r="B13" s="5" t="s">
        <v>50</v>
      </c>
      <c r="C13" s="4" t="s">
        <v>35</v>
      </c>
      <c r="D13" s="16">
        <v>187498.26</v>
      </c>
    </row>
    <row r="14" spans="1:4" s="1" customFormat="1" ht="31.5" customHeight="1" thickBot="1">
      <c r="A14" s="4" t="s">
        <v>14</v>
      </c>
      <c r="B14" s="5" t="s">
        <v>51</v>
      </c>
      <c r="C14" s="4" t="s">
        <v>35</v>
      </c>
      <c r="D14" s="16">
        <v>361572.89</v>
      </c>
    </row>
    <row r="15" spans="1:4" s="1" customFormat="1" ht="36" customHeight="1" thickBot="1">
      <c r="A15" s="4" t="s">
        <v>15</v>
      </c>
      <c r="B15" s="5" t="s">
        <v>52</v>
      </c>
      <c r="C15" s="4" t="s">
        <v>35</v>
      </c>
      <c r="D15" s="16">
        <f>SUM(D16:D20)</f>
        <v>1239747.09</v>
      </c>
    </row>
    <row r="16" spans="1:4" s="1" customFormat="1" ht="33.75" customHeight="1" thickBot="1">
      <c r="A16" s="4" t="s">
        <v>16</v>
      </c>
      <c r="B16" s="5" t="s">
        <v>53</v>
      </c>
      <c r="C16" s="4" t="s">
        <v>35</v>
      </c>
      <c r="D16" s="16">
        <v>1239747.09</v>
      </c>
    </row>
    <row r="17" spans="1:4" s="1" customFormat="1" ht="31.5" customHeight="1" thickBot="1">
      <c r="A17" s="4" t="s">
        <v>17</v>
      </c>
      <c r="B17" s="5" t="s">
        <v>54</v>
      </c>
      <c r="C17" s="4" t="s">
        <v>35</v>
      </c>
      <c r="D17" s="16">
        <v>0</v>
      </c>
    </row>
    <row r="18" spans="1:4" s="1" customFormat="1" ht="16.5" thickBot="1">
      <c r="A18" s="4" t="s">
        <v>18</v>
      </c>
      <c r="B18" s="5" t="s">
        <v>55</v>
      </c>
      <c r="C18" s="4" t="s">
        <v>35</v>
      </c>
      <c r="D18" s="16">
        <v>0</v>
      </c>
    </row>
    <row r="19" spans="1:4" s="1" customFormat="1" ht="37.5" customHeight="1" thickBot="1">
      <c r="A19" s="4" t="s">
        <v>19</v>
      </c>
      <c r="B19" s="5" t="s">
        <v>56</v>
      </c>
      <c r="C19" s="4" t="s">
        <v>35</v>
      </c>
      <c r="D19" s="16">
        <v>0</v>
      </c>
    </row>
    <row r="20" spans="1:4" s="1" customFormat="1" ht="33.75" customHeight="1" thickBot="1">
      <c r="A20" s="4" t="s">
        <v>20</v>
      </c>
      <c r="B20" s="5" t="s">
        <v>57</v>
      </c>
      <c r="C20" s="4" t="s">
        <v>35</v>
      </c>
      <c r="D20" s="16">
        <v>0</v>
      </c>
    </row>
    <row r="21" spans="1:4" s="1" customFormat="1" ht="35.25" customHeight="1" thickBot="1">
      <c r="A21" s="4" t="s">
        <v>21</v>
      </c>
      <c r="B21" s="5" t="s">
        <v>58</v>
      </c>
      <c r="C21" s="4" t="s">
        <v>35</v>
      </c>
      <c r="D21" s="16">
        <f>D15-D10+D9</f>
        <v>1160271.1700000002</v>
      </c>
    </row>
    <row r="22" spans="1:4" s="1" customFormat="1" ht="21" customHeight="1">
      <c r="A22" s="92" t="s">
        <v>22</v>
      </c>
      <c r="B22" s="94" t="s">
        <v>59</v>
      </c>
      <c r="C22" s="92" t="s">
        <v>35</v>
      </c>
      <c r="D22" s="96">
        <f>SUM(D24:D25)</f>
        <v>117581.41</v>
      </c>
    </row>
    <row r="23" spans="1:4" s="1" customFormat="1" ht="16.5" thickBot="1">
      <c r="A23" s="93"/>
      <c r="B23" s="95"/>
      <c r="C23" s="93"/>
      <c r="D23" s="97"/>
    </row>
    <row r="24" spans="1:4" s="1" customFormat="1" ht="23.25" customHeight="1" thickBot="1">
      <c r="A24" s="4" t="s">
        <v>23</v>
      </c>
      <c r="B24" s="5" t="s">
        <v>46</v>
      </c>
      <c r="C24" s="4" t="s">
        <v>35</v>
      </c>
      <c r="D24" s="16">
        <v>0</v>
      </c>
    </row>
    <row r="25" spans="1:4" s="1" customFormat="1" ht="31.5" customHeight="1" thickBot="1">
      <c r="A25" s="4" t="s">
        <v>24</v>
      </c>
      <c r="B25" s="5" t="s">
        <v>47</v>
      </c>
      <c r="C25" s="4" t="s">
        <v>35</v>
      </c>
      <c r="D25" s="16">
        <v>117581.41</v>
      </c>
    </row>
    <row r="26" spans="1:5" s="1" customFormat="1" ht="40.5" customHeight="1" thickBot="1">
      <c r="A26" s="85" t="s">
        <v>60</v>
      </c>
      <c r="B26" s="86"/>
      <c r="C26" s="86"/>
      <c r="D26" s="86"/>
      <c r="E26" s="87"/>
    </row>
    <row r="27" spans="1:5" s="1" customFormat="1" ht="48" thickBot="1">
      <c r="A27" s="41" t="s">
        <v>104</v>
      </c>
      <c r="B27" s="41" t="s">
        <v>40</v>
      </c>
      <c r="C27" s="41" t="s">
        <v>6</v>
      </c>
      <c r="D27" s="42" t="s">
        <v>41</v>
      </c>
      <c r="E27" s="41" t="s">
        <v>61</v>
      </c>
    </row>
    <row r="28" spans="1:5" s="18" customFormat="1" ht="32.25" thickBot="1">
      <c r="A28" s="27">
        <v>1</v>
      </c>
      <c r="B28" s="28" t="s">
        <v>106</v>
      </c>
      <c r="C28" s="27" t="s">
        <v>6</v>
      </c>
      <c r="D28" s="39" t="s">
        <v>123</v>
      </c>
      <c r="E28" s="38" t="s">
        <v>118</v>
      </c>
    </row>
    <row r="29" spans="1:5" s="18" customFormat="1" ht="16.5" thickBot="1">
      <c r="A29" s="27">
        <f>A28+1</f>
        <v>2</v>
      </c>
      <c r="B29" s="28" t="s">
        <v>105</v>
      </c>
      <c r="C29" s="27" t="s">
        <v>6</v>
      </c>
      <c r="D29" s="39" t="s">
        <v>123</v>
      </c>
      <c r="E29" s="38" t="s">
        <v>119</v>
      </c>
    </row>
    <row r="30" spans="1:5" s="18" customFormat="1" ht="32.25" thickBot="1">
      <c r="A30" s="27">
        <f aca="true" t="shared" si="0" ref="A30:A38">A29+1</f>
        <v>3</v>
      </c>
      <c r="B30" s="28" t="s">
        <v>107</v>
      </c>
      <c r="C30" s="27" t="s">
        <v>6</v>
      </c>
      <c r="D30" s="39" t="s">
        <v>123</v>
      </c>
      <c r="E30" s="39" t="s">
        <v>120</v>
      </c>
    </row>
    <row r="31" spans="1:5" s="18" customFormat="1" ht="63.75" thickBot="1">
      <c r="A31" s="27">
        <f t="shared" si="0"/>
        <v>4</v>
      </c>
      <c r="B31" s="28" t="s">
        <v>117</v>
      </c>
      <c r="C31" s="27" t="s">
        <v>6</v>
      </c>
      <c r="D31" s="39" t="s">
        <v>123</v>
      </c>
      <c r="E31" s="39" t="s">
        <v>120</v>
      </c>
    </row>
    <row r="32" spans="1:5" s="18" customFormat="1" ht="32.25" thickBot="1">
      <c r="A32" s="27">
        <f t="shared" si="0"/>
        <v>5</v>
      </c>
      <c r="B32" s="28" t="s">
        <v>110</v>
      </c>
      <c r="C32" s="27" t="s">
        <v>6</v>
      </c>
      <c r="D32" s="39" t="s">
        <v>126</v>
      </c>
      <c r="E32" s="39" t="s">
        <v>120</v>
      </c>
    </row>
    <row r="33" spans="1:5" s="18" customFormat="1" ht="79.5" thickBot="1">
      <c r="A33" s="27">
        <f t="shared" si="0"/>
        <v>6</v>
      </c>
      <c r="B33" s="28" t="s">
        <v>111</v>
      </c>
      <c r="C33" s="27" t="s">
        <v>6</v>
      </c>
      <c r="D33" s="39" t="s">
        <v>123</v>
      </c>
      <c r="E33" s="39" t="s">
        <v>120</v>
      </c>
    </row>
    <row r="34" spans="1:5" s="18" customFormat="1" ht="16.5" thickBot="1">
      <c r="A34" s="27">
        <f t="shared" si="0"/>
        <v>7</v>
      </c>
      <c r="B34" s="28" t="s">
        <v>112</v>
      </c>
      <c r="C34" s="27" t="s">
        <v>6</v>
      </c>
      <c r="D34" s="39" t="s">
        <v>123</v>
      </c>
      <c r="E34" s="27" t="s">
        <v>118</v>
      </c>
    </row>
    <row r="35" spans="1:5" s="18" customFormat="1" ht="32.25" thickBot="1">
      <c r="A35" s="27">
        <f t="shared" si="0"/>
        <v>8</v>
      </c>
      <c r="B35" s="28" t="s">
        <v>113</v>
      </c>
      <c r="C35" s="27" t="s">
        <v>6</v>
      </c>
      <c r="D35" s="39" t="s">
        <v>123</v>
      </c>
      <c r="E35" s="27" t="s">
        <v>120</v>
      </c>
    </row>
    <row r="36" spans="1:5" s="18" customFormat="1" ht="32.25" thickBot="1">
      <c r="A36" s="27">
        <f t="shared" si="0"/>
        <v>9</v>
      </c>
      <c r="B36" s="28" t="s">
        <v>114</v>
      </c>
      <c r="C36" s="27" t="s">
        <v>6</v>
      </c>
      <c r="D36" s="39" t="s">
        <v>123</v>
      </c>
      <c r="E36" s="27" t="s">
        <v>120</v>
      </c>
    </row>
    <row r="37" spans="1:5" s="18" customFormat="1" ht="32.25" thickBot="1">
      <c r="A37" s="27">
        <f t="shared" si="0"/>
        <v>10</v>
      </c>
      <c r="B37" s="28" t="s">
        <v>115</v>
      </c>
      <c r="C37" s="27" t="s">
        <v>6</v>
      </c>
      <c r="D37" s="39" t="s">
        <v>123</v>
      </c>
      <c r="E37" s="27" t="s">
        <v>120</v>
      </c>
    </row>
    <row r="38" spans="1:5" s="18" customFormat="1" ht="48" thickBot="1">
      <c r="A38" s="27">
        <f t="shared" si="0"/>
        <v>11</v>
      </c>
      <c r="B38" s="29" t="s">
        <v>116</v>
      </c>
      <c r="C38" s="27" t="s">
        <v>6</v>
      </c>
      <c r="D38" s="39" t="s">
        <v>127</v>
      </c>
      <c r="E38" s="27" t="s">
        <v>122</v>
      </c>
    </row>
    <row r="39" spans="1:4" s="1" customFormat="1" ht="38.25" customHeight="1" thickBot="1">
      <c r="A39" s="89" t="s">
        <v>62</v>
      </c>
      <c r="B39" s="90"/>
      <c r="C39" s="90"/>
      <c r="D39" s="91"/>
    </row>
    <row r="40" spans="1:4" s="1" customFormat="1" ht="36" customHeight="1" thickBot="1">
      <c r="A40" s="4" t="s">
        <v>26</v>
      </c>
      <c r="B40" s="5" t="s">
        <v>63</v>
      </c>
      <c r="C40" s="4" t="s">
        <v>25</v>
      </c>
      <c r="D40" s="11">
        <v>0</v>
      </c>
    </row>
    <row r="41" spans="1:4" s="1" customFormat="1" ht="33" customHeight="1" thickBot="1">
      <c r="A41" s="4" t="s">
        <v>27</v>
      </c>
      <c r="B41" s="5" t="s">
        <v>64</v>
      </c>
      <c r="C41" s="4" t="s">
        <v>25</v>
      </c>
      <c r="D41" s="11">
        <v>0</v>
      </c>
    </row>
    <row r="42" spans="1:4" s="1" customFormat="1" ht="31.5" customHeight="1" thickBot="1">
      <c r="A42" s="4" t="s">
        <v>28</v>
      </c>
      <c r="B42" s="5" t="s">
        <v>65</v>
      </c>
      <c r="C42" s="4" t="s">
        <v>25</v>
      </c>
      <c r="D42" s="11">
        <v>0</v>
      </c>
    </row>
    <row r="43" spans="1:4" s="1" customFormat="1" ht="30.75" customHeight="1" thickBot="1">
      <c r="A43" s="4" t="s">
        <v>29</v>
      </c>
      <c r="B43" s="5" t="s">
        <v>66</v>
      </c>
      <c r="C43" s="4" t="s">
        <v>35</v>
      </c>
      <c r="D43" s="11">
        <v>0</v>
      </c>
    </row>
    <row r="44" spans="1:4" s="1" customFormat="1" ht="25.5" customHeight="1" thickBot="1">
      <c r="A44" s="76" t="s">
        <v>67</v>
      </c>
      <c r="B44" s="77"/>
      <c r="C44" s="77"/>
      <c r="D44" s="78"/>
    </row>
    <row r="45" spans="1:4" s="1" customFormat="1" ht="40.5" customHeight="1" thickBot="1">
      <c r="A45" s="22" t="s">
        <v>30</v>
      </c>
      <c r="B45" s="23" t="s">
        <v>68</v>
      </c>
      <c r="C45" s="22" t="s">
        <v>35</v>
      </c>
      <c r="D45" s="26">
        <f>SUM(D46:D47)</f>
        <v>84495.28</v>
      </c>
    </row>
    <row r="46" spans="1:4" s="1" customFormat="1" ht="25.5" customHeight="1" thickBot="1">
      <c r="A46" s="22" t="s">
        <v>36</v>
      </c>
      <c r="B46" s="23" t="s">
        <v>46</v>
      </c>
      <c r="C46" s="22" t="s">
        <v>35</v>
      </c>
      <c r="D46" s="26">
        <v>0</v>
      </c>
    </row>
    <row r="47" spans="1:4" s="1" customFormat="1" ht="32.25" customHeight="1" thickBot="1">
      <c r="A47" s="22" t="s">
        <v>37</v>
      </c>
      <c r="B47" s="23" t="s">
        <v>47</v>
      </c>
      <c r="C47" s="22" t="s">
        <v>35</v>
      </c>
      <c r="D47" s="26">
        <v>84495.28</v>
      </c>
    </row>
    <row r="48" spans="1:4" s="1" customFormat="1" ht="41.25" customHeight="1" thickBot="1">
      <c r="A48" s="22" t="s">
        <v>38</v>
      </c>
      <c r="B48" s="23" t="s">
        <v>69</v>
      </c>
      <c r="C48" s="22" t="s">
        <v>35</v>
      </c>
      <c r="D48" s="26">
        <f>SUM(D49:D50)</f>
        <v>72260.2</v>
      </c>
    </row>
    <row r="49" spans="1:4" s="1" customFormat="1" ht="27.75" customHeight="1" thickBot="1">
      <c r="A49" s="22" t="s">
        <v>70</v>
      </c>
      <c r="B49" s="23" t="s">
        <v>46</v>
      </c>
      <c r="C49" s="22" t="s">
        <v>35</v>
      </c>
      <c r="D49" s="26">
        <v>0</v>
      </c>
    </row>
    <row r="50" spans="1:4" s="1" customFormat="1" ht="26.25" customHeight="1" thickBot="1">
      <c r="A50" s="22" t="s">
        <v>71</v>
      </c>
      <c r="B50" s="23" t="s">
        <v>47</v>
      </c>
      <c r="C50" s="22" t="s">
        <v>35</v>
      </c>
      <c r="D50" s="26">
        <v>72260.2</v>
      </c>
    </row>
    <row r="51" spans="1:9" s="1" customFormat="1" ht="24" customHeight="1" thickBot="1">
      <c r="A51" s="88" t="s">
        <v>72</v>
      </c>
      <c r="B51" s="88"/>
      <c r="C51" s="88"/>
      <c r="D51" s="88"/>
      <c r="E51" s="88"/>
      <c r="F51" s="88"/>
      <c r="G51" s="88"/>
      <c r="H51" s="88"/>
      <c r="I51" s="88"/>
    </row>
    <row r="52" spans="1:9" s="1" customFormat="1" ht="34.5" customHeight="1" thickBot="1">
      <c r="A52" s="22" t="s">
        <v>73</v>
      </c>
      <c r="B52" s="23" t="s">
        <v>42</v>
      </c>
      <c r="C52" s="22" t="s">
        <v>6</v>
      </c>
      <c r="D52" s="33" t="s">
        <v>136</v>
      </c>
      <c r="E52" s="37" t="s">
        <v>129</v>
      </c>
      <c r="F52" s="37" t="s">
        <v>130</v>
      </c>
      <c r="G52" s="48" t="s">
        <v>131</v>
      </c>
      <c r="H52" s="49" t="s">
        <v>132</v>
      </c>
      <c r="I52" s="48" t="s">
        <v>133</v>
      </c>
    </row>
    <row r="53" spans="1:9" s="1" customFormat="1" ht="27.75" customHeight="1" thickBot="1">
      <c r="A53" s="22" t="s">
        <v>74</v>
      </c>
      <c r="B53" s="23" t="s">
        <v>39</v>
      </c>
      <c r="C53" s="22" t="s">
        <v>6</v>
      </c>
      <c r="D53" s="33" t="s">
        <v>128</v>
      </c>
      <c r="E53" s="37" t="s">
        <v>128</v>
      </c>
      <c r="F53" s="37" t="s">
        <v>128</v>
      </c>
      <c r="G53" s="37" t="s">
        <v>128</v>
      </c>
      <c r="H53" s="37" t="s">
        <v>135</v>
      </c>
      <c r="I53" s="37" t="s">
        <v>134</v>
      </c>
    </row>
    <row r="54" spans="1:9" s="1" customFormat="1" ht="33" customHeight="1" thickBot="1">
      <c r="A54" s="22" t="s">
        <v>75</v>
      </c>
      <c r="B54" s="23" t="s">
        <v>76</v>
      </c>
      <c r="C54" s="34" t="s">
        <v>77</v>
      </c>
      <c r="D54" s="45">
        <f aca="true" t="shared" si="1" ref="D54:I54">D55/6.679</f>
        <v>8974.602485402007</v>
      </c>
      <c r="E54" s="46">
        <f t="shared" si="1"/>
        <v>0</v>
      </c>
      <c r="F54" s="46">
        <f t="shared" si="1"/>
        <v>0</v>
      </c>
      <c r="G54" s="46">
        <f t="shared" si="1"/>
        <v>0</v>
      </c>
      <c r="H54" s="46">
        <f t="shared" si="1"/>
        <v>0</v>
      </c>
      <c r="I54" s="46">
        <f t="shared" si="1"/>
        <v>0</v>
      </c>
    </row>
    <row r="55" spans="1:9" s="1" customFormat="1" ht="34.5" customHeight="1" thickBot="1">
      <c r="A55" s="22" t="s">
        <v>78</v>
      </c>
      <c r="B55" s="23" t="s">
        <v>79</v>
      </c>
      <c r="C55" s="22" t="s">
        <v>35</v>
      </c>
      <c r="D55" s="26">
        <v>59941.37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</row>
    <row r="56" spans="1:9" s="1" customFormat="1" ht="28.5" customHeight="1" thickBot="1">
      <c r="A56" s="22" t="s">
        <v>80</v>
      </c>
      <c r="B56" s="23" t="s">
        <v>81</v>
      </c>
      <c r="C56" s="22" t="s">
        <v>35</v>
      </c>
      <c r="D56" s="26">
        <v>56774.05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</row>
    <row r="57" spans="1:9" s="1" customFormat="1" ht="28.5" customHeight="1" thickBot="1">
      <c r="A57" s="22" t="s">
        <v>82</v>
      </c>
      <c r="B57" s="23" t="s">
        <v>83</v>
      </c>
      <c r="C57" s="22" t="s">
        <v>35</v>
      </c>
      <c r="D57" s="26">
        <f aca="true" t="shared" si="2" ref="D57:I57">D55-D56</f>
        <v>3167.3199999999997</v>
      </c>
      <c r="E57" s="46">
        <f t="shared" si="2"/>
        <v>0</v>
      </c>
      <c r="F57" s="46">
        <f t="shared" si="2"/>
        <v>0</v>
      </c>
      <c r="G57" s="46">
        <f t="shared" si="2"/>
        <v>0</v>
      </c>
      <c r="H57" s="46">
        <f t="shared" si="2"/>
        <v>0</v>
      </c>
      <c r="I57" s="46">
        <f t="shared" si="2"/>
        <v>0</v>
      </c>
    </row>
    <row r="58" spans="1:9" s="1" customFormat="1" ht="32.25" thickBot="1">
      <c r="A58" s="22" t="s">
        <v>84</v>
      </c>
      <c r="B58" s="23" t="s">
        <v>85</v>
      </c>
      <c r="C58" s="22" t="s">
        <v>35</v>
      </c>
      <c r="D58" s="26">
        <f>D55</f>
        <v>59941.37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</row>
    <row r="59" spans="1:9" s="1" customFormat="1" ht="32.25" thickBot="1">
      <c r="A59" s="22" t="s">
        <v>86</v>
      </c>
      <c r="B59" s="23" t="s">
        <v>87</v>
      </c>
      <c r="C59" s="22" t="s">
        <v>35</v>
      </c>
      <c r="D59" s="26">
        <f aca="true" t="shared" si="3" ref="D59:I59">D58</f>
        <v>59941.37</v>
      </c>
      <c r="E59" s="46">
        <f t="shared" si="3"/>
        <v>0</v>
      </c>
      <c r="F59" s="46">
        <f t="shared" si="3"/>
        <v>0</v>
      </c>
      <c r="G59" s="46">
        <f t="shared" si="3"/>
        <v>0</v>
      </c>
      <c r="H59" s="46">
        <f t="shared" si="3"/>
        <v>0</v>
      </c>
      <c r="I59" s="46">
        <f t="shared" si="3"/>
        <v>0</v>
      </c>
    </row>
    <row r="60" spans="1:9" s="1" customFormat="1" ht="32.25" thickBot="1">
      <c r="A60" s="22" t="s">
        <v>88</v>
      </c>
      <c r="B60" s="23" t="s">
        <v>89</v>
      </c>
      <c r="C60" s="22" t="s">
        <v>35</v>
      </c>
      <c r="D60" s="26">
        <f aca="true" t="shared" si="4" ref="D60:I60">D58-D59</f>
        <v>0</v>
      </c>
      <c r="E60" s="46">
        <f t="shared" si="4"/>
        <v>0</v>
      </c>
      <c r="F60" s="46">
        <f t="shared" si="4"/>
        <v>0</v>
      </c>
      <c r="G60" s="46">
        <f t="shared" si="4"/>
        <v>0</v>
      </c>
      <c r="H60" s="46">
        <f t="shared" si="4"/>
        <v>0</v>
      </c>
      <c r="I60" s="46">
        <f t="shared" si="4"/>
        <v>0</v>
      </c>
    </row>
    <row r="61" spans="1:9" s="1" customFormat="1" ht="45" customHeight="1" thickBot="1">
      <c r="A61" s="22" t="s">
        <v>90</v>
      </c>
      <c r="B61" s="23" t="s">
        <v>91</v>
      </c>
      <c r="C61" s="22" t="s">
        <v>35</v>
      </c>
      <c r="D61" s="33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</row>
    <row r="62" spans="1:4" s="1" customFormat="1" ht="38.25" customHeight="1" thickBot="1">
      <c r="A62" s="76" t="s">
        <v>92</v>
      </c>
      <c r="B62" s="77"/>
      <c r="C62" s="77"/>
      <c r="D62" s="78"/>
    </row>
    <row r="63" spans="1:4" s="1" customFormat="1" ht="26.25" customHeight="1" thickBot="1">
      <c r="A63" s="22" t="s">
        <v>93</v>
      </c>
      <c r="B63" s="23" t="s">
        <v>63</v>
      </c>
      <c r="C63" s="22" t="s">
        <v>25</v>
      </c>
      <c r="D63" s="33">
        <v>0</v>
      </c>
    </row>
    <row r="64" spans="1:4" s="1" customFormat="1" ht="26.25" customHeight="1" thickBot="1">
      <c r="A64" s="22" t="s">
        <v>94</v>
      </c>
      <c r="B64" s="23" t="s">
        <v>64</v>
      </c>
      <c r="C64" s="22" t="s">
        <v>25</v>
      </c>
      <c r="D64" s="33">
        <v>0</v>
      </c>
    </row>
    <row r="65" spans="1:4" s="1" customFormat="1" ht="33" customHeight="1" thickBot="1">
      <c r="A65" s="22" t="s">
        <v>95</v>
      </c>
      <c r="B65" s="23" t="s">
        <v>65</v>
      </c>
      <c r="C65" s="22" t="s">
        <v>6</v>
      </c>
      <c r="D65" s="33">
        <v>0</v>
      </c>
    </row>
    <row r="66" spans="1:4" s="1" customFormat="1" ht="27.75" customHeight="1" thickBot="1">
      <c r="A66" s="22" t="s">
        <v>96</v>
      </c>
      <c r="B66" s="23" t="s">
        <v>66</v>
      </c>
      <c r="C66" s="22" t="s">
        <v>35</v>
      </c>
      <c r="D66" s="33">
        <v>0</v>
      </c>
    </row>
    <row r="67" spans="1:4" s="1" customFormat="1" ht="38.25" customHeight="1" thickBot="1">
      <c r="A67" s="76" t="s">
        <v>97</v>
      </c>
      <c r="B67" s="77"/>
      <c r="C67" s="77"/>
      <c r="D67" s="78"/>
    </row>
    <row r="68" spans="1:4" s="1" customFormat="1" ht="33" customHeight="1" thickBot="1">
      <c r="A68" s="22" t="s">
        <v>98</v>
      </c>
      <c r="B68" s="23" t="s">
        <v>99</v>
      </c>
      <c r="C68" s="22" t="s">
        <v>25</v>
      </c>
      <c r="D68" s="33">
        <v>30</v>
      </c>
    </row>
    <row r="69" spans="1:4" s="1" customFormat="1" ht="27" customHeight="1" thickBot="1">
      <c r="A69" s="22" t="s">
        <v>100</v>
      </c>
      <c r="B69" s="23" t="s">
        <v>101</v>
      </c>
      <c r="C69" s="22" t="s">
        <v>25</v>
      </c>
      <c r="D69" s="33">
        <v>5</v>
      </c>
    </row>
    <row r="70" spans="1:4" s="1" customFormat="1" ht="45" customHeight="1" thickBot="1">
      <c r="A70" s="35" t="s">
        <v>102</v>
      </c>
      <c r="B70" s="36" t="s">
        <v>103</v>
      </c>
      <c r="C70" s="35" t="s">
        <v>35</v>
      </c>
      <c r="D70" s="37">
        <f>11950+13827.16</f>
        <v>25777.16</v>
      </c>
    </row>
  </sheetData>
  <sheetProtection/>
  <mergeCells count="15">
    <mergeCell ref="A1:D1"/>
    <mergeCell ref="B2:B3"/>
    <mergeCell ref="C2:C3"/>
    <mergeCell ref="D2:D3"/>
    <mergeCell ref="A7:D7"/>
    <mergeCell ref="A44:D44"/>
    <mergeCell ref="A26:E26"/>
    <mergeCell ref="A51:I51"/>
    <mergeCell ref="A62:D62"/>
    <mergeCell ref="A67:D67"/>
    <mergeCell ref="A22:A23"/>
    <mergeCell ref="B22:B23"/>
    <mergeCell ref="C22:C23"/>
    <mergeCell ref="D22:D23"/>
    <mergeCell ref="A39:D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D71" sqref="D71"/>
    </sheetView>
  </sheetViews>
  <sheetFormatPr defaultColWidth="9.140625" defaultRowHeight="15"/>
  <cols>
    <col min="1" max="1" width="6.57421875" style="1" customWidth="1"/>
    <col min="2" max="2" width="49.28125" style="9" customWidth="1"/>
    <col min="3" max="3" width="9.7109375" style="9" customWidth="1"/>
    <col min="4" max="4" width="36.00390625" style="9" customWidth="1"/>
    <col min="5" max="5" width="29.00390625" style="9" customWidth="1"/>
    <col min="6" max="6" width="18.7109375" style="9" customWidth="1"/>
    <col min="7" max="7" width="16.28125" style="9" customWidth="1"/>
    <col min="8" max="9" width="18.7109375" style="9" customWidth="1"/>
    <col min="10" max="16384" width="9.140625" style="9" customWidth="1"/>
  </cols>
  <sheetData>
    <row r="1" spans="1:4" s="1" customFormat="1" ht="46.5" customHeight="1" thickBot="1">
      <c r="A1" s="98" t="s">
        <v>43</v>
      </c>
      <c r="B1" s="98"/>
      <c r="C1" s="98"/>
      <c r="D1" s="98"/>
    </row>
    <row r="2" spans="1:4" s="1" customFormat="1" ht="13.5" customHeight="1">
      <c r="A2" s="2" t="s">
        <v>0</v>
      </c>
      <c r="B2" s="99" t="s">
        <v>2</v>
      </c>
      <c r="C2" s="99" t="s">
        <v>31</v>
      </c>
      <c r="D2" s="99" t="s">
        <v>32</v>
      </c>
    </row>
    <row r="3" spans="1:4" s="1" customFormat="1" ht="16.5" thickBot="1">
      <c r="A3" s="3" t="s">
        <v>1</v>
      </c>
      <c r="B3" s="100"/>
      <c r="C3" s="100"/>
      <c r="D3" s="100"/>
    </row>
    <row r="4" spans="1:4" s="1" customFormat="1" ht="29.25" customHeight="1" thickBot="1">
      <c r="A4" s="4" t="s">
        <v>3</v>
      </c>
      <c r="B4" s="5" t="s">
        <v>4</v>
      </c>
      <c r="C4" s="4" t="s">
        <v>6</v>
      </c>
      <c r="D4" s="14">
        <v>42430</v>
      </c>
    </row>
    <row r="5" spans="1:4" s="1" customFormat="1" ht="26.25" customHeight="1" thickBot="1">
      <c r="A5" s="4" t="s">
        <v>5</v>
      </c>
      <c r="B5" s="5" t="s">
        <v>33</v>
      </c>
      <c r="C5" s="4" t="s">
        <v>6</v>
      </c>
      <c r="D5" s="14">
        <v>42005</v>
      </c>
    </row>
    <row r="6" spans="1:4" s="1" customFormat="1" ht="23.25" customHeight="1" thickBot="1">
      <c r="A6" s="4" t="s">
        <v>7</v>
      </c>
      <c r="B6" s="5" t="s">
        <v>34</v>
      </c>
      <c r="C6" s="4" t="s">
        <v>6</v>
      </c>
      <c r="D6" s="14">
        <v>42369</v>
      </c>
    </row>
    <row r="7" spans="1:4" s="1" customFormat="1" ht="38.25" customHeight="1" thickBot="1">
      <c r="A7" s="89" t="s">
        <v>44</v>
      </c>
      <c r="B7" s="90"/>
      <c r="C7" s="90"/>
      <c r="D7" s="91"/>
    </row>
    <row r="8" spans="1:4" s="1" customFormat="1" ht="42.75" customHeight="1" thickBot="1">
      <c r="A8" s="4" t="s">
        <v>8</v>
      </c>
      <c r="B8" s="5" t="s">
        <v>45</v>
      </c>
      <c r="C8" s="4" t="s">
        <v>35</v>
      </c>
      <c r="D8" s="16">
        <f>SUM(D9:D10)</f>
        <v>6536.52</v>
      </c>
    </row>
    <row r="9" spans="1:4" s="1" customFormat="1" ht="28.5" customHeight="1" thickBot="1">
      <c r="A9" s="4" t="s">
        <v>9</v>
      </c>
      <c r="B9" s="5" t="s">
        <v>46</v>
      </c>
      <c r="C9" s="4" t="s">
        <v>35</v>
      </c>
      <c r="D9" s="16">
        <v>0</v>
      </c>
    </row>
    <row r="10" spans="1:4" s="1" customFormat="1" ht="23.25" customHeight="1" thickBot="1">
      <c r="A10" s="4" t="s">
        <v>10</v>
      </c>
      <c r="B10" s="5" t="s">
        <v>47</v>
      </c>
      <c r="C10" s="4" t="s">
        <v>35</v>
      </c>
      <c r="D10" s="16">
        <v>6536.52</v>
      </c>
    </row>
    <row r="11" spans="1:4" s="1" customFormat="1" ht="42.75" customHeight="1" thickBot="1">
      <c r="A11" s="4" t="s">
        <v>11</v>
      </c>
      <c r="B11" s="5" t="s">
        <v>48</v>
      </c>
      <c r="C11" s="4" t="s">
        <v>35</v>
      </c>
      <c r="D11" s="16">
        <f>SUM(D12:D14)</f>
        <v>416715.12</v>
      </c>
    </row>
    <row r="12" spans="1:4" s="1" customFormat="1" ht="21" customHeight="1" thickBot="1">
      <c r="A12" s="4" t="s">
        <v>12</v>
      </c>
      <c r="B12" s="5" t="s">
        <v>49</v>
      </c>
      <c r="C12" s="4" t="s">
        <v>35</v>
      </c>
      <c r="D12" s="16">
        <v>235551.25</v>
      </c>
    </row>
    <row r="13" spans="1:4" s="1" customFormat="1" ht="29.25" customHeight="1" thickBot="1">
      <c r="A13" s="4" t="s">
        <v>13</v>
      </c>
      <c r="B13" s="5" t="s">
        <v>50</v>
      </c>
      <c r="C13" s="4" t="s">
        <v>35</v>
      </c>
      <c r="D13" s="16">
        <v>64267.78</v>
      </c>
    </row>
    <row r="14" spans="1:4" s="1" customFormat="1" ht="31.5" customHeight="1" thickBot="1">
      <c r="A14" s="4" t="s">
        <v>14</v>
      </c>
      <c r="B14" s="5" t="s">
        <v>51</v>
      </c>
      <c r="C14" s="4" t="s">
        <v>35</v>
      </c>
      <c r="D14" s="16">
        <v>116896.09</v>
      </c>
    </row>
    <row r="15" spans="1:4" s="1" customFormat="1" ht="36" customHeight="1" thickBot="1">
      <c r="A15" s="4" t="s">
        <v>15</v>
      </c>
      <c r="B15" s="5" t="s">
        <v>52</v>
      </c>
      <c r="C15" s="4" t="s">
        <v>35</v>
      </c>
      <c r="D15" s="16">
        <f>SUM(D16:D20)</f>
        <v>405452.34</v>
      </c>
    </row>
    <row r="16" spans="1:4" s="1" customFormat="1" ht="33.75" customHeight="1" thickBot="1">
      <c r="A16" s="4" t="s">
        <v>16</v>
      </c>
      <c r="B16" s="5" t="s">
        <v>53</v>
      </c>
      <c r="C16" s="4" t="s">
        <v>35</v>
      </c>
      <c r="D16" s="16">
        <v>405452.34</v>
      </c>
    </row>
    <row r="17" spans="1:4" s="1" customFormat="1" ht="31.5" customHeight="1" thickBot="1">
      <c r="A17" s="4" t="s">
        <v>17</v>
      </c>
      <c r="B17" s="5" t="s">
        <v>54</v>
      </c>
      <c r="C17" s="4" t="s">
        <v>35</v>
      </c>
      <c r="D17" s="16">
        <v>0</v>
      </c>
    </row>
    <row r="18" spans="1:4" s="1" customFormat="1" ht="16.5" thickBot="1">
      <c r="A18" s="4" t="s">
        <v>18</v>
      </c>
      <c r="B18" s="5" t="s">
        <v>55</v>
      </c>
      <c r="C18" s="4" t="s">
        <v>35</v>
      </c>
      <c r="D18" s="16">
        <v>0</v>
      </c>
    </row>
    <row r="19" spans="1:4" s="1" customFormat="1" ht="37.5" customHeight="1" thickBot="1">
      <c r="A19" s="4" t="s">
        <v>19</v>
      </c>
      <c r="B19" s="5" t="s">
        <v>56</v>
      </c>
      <c r="C19" s="4" t="s">
        <v>35</v>
      </c>
      <c r="D19" s="16">
        <v>0</v>
      </c>
    </row>
    <row r="20" spans="1:4" s="1" customFormat="1" ht="33.75" customHeight="1" thickBot="1">
      <c r="A20" s="4" t="s">
        <v>20</v>
      </c>
      <c r="B20" s="5" t="s">
        <v>57</v>
      </c>
      <c r="C20" s="4" t="s">
        <v>35</v>
      </c>
      <c r="D20" s="16">
        <v>0</v>
      </c>
    </row>
    <row r="21" spans="1:4" s="1" customFormat="1" ht="35.25" customHeight="1" thickBot="1">
      <c r="A21" s="4" t="s">
        <v>21</v>
      </c>
      <c r="B21" s="5" t="s">
        <v>58</v>
      </c>
      <c r="C21" s="4" t="s">
        <v>35</v>
      </c>
      <c r="D21" s="16">
        <f>D15-D10+D9</f>
        <v>398915.82</v>
      </c>
    </row>
    <row r="22" spans="1:4" s="1" customFormat="1" ht="21" customHeight="1">
      <c r="A22" s="92" t="s">
        <v>22</v>
      </c>
      <c r="B22" s="94" t="s">
        <v>59</v>
      </c>
      <c r="C22" s="92" t="s">
        <v>35</v>
      </c>
      <c r="D22" s="96">
        <f>SUM(D24:D25)</f>
        <v>17799.29</v>
      </c>
    </row>
    <row r="23" spans="1:4" s="1" customFormat="1" ht="16.5" thickBot="1">
      <c r="A23" s="93"/>
      <c r="B23" s="95"/>
      <c r="C23" s="93"/>
      <c r="D23" s="97"/>
    </row>
    <row r="24" spans="1:4" s="1" customFormat="1" ht="23.25" customHeight="1" thickBot="1">
      <c r="A24" s="4" t="s">
        <v>23</v>
      </c>
      <c r="B24" s="5" t="s">
        <v>46</v>
      </c>
      <c r="C24" s="4" t="s">
        <v>35</v>
      </c>
      <c r="D24" s="16">
        <v>0</v>
      </c>
    </row>
    <row r="25" spans="1:6" s="1" customFormat="1" ht="31.5" customHeight="1" thickBot="1">
      <c r="A25" s="4" t="s">
        <v>24</v>
      </c>
      <c r="B25" s="5" t="s">
        <v>47</v>
      </c>
      <c r="C25" s="4" t="s">
        <v>35</v>
      </c>
      <c r="D25" s="16">
        <v>17799.29</v>
      </c>
      <c r="F25" s="17"/>
    </row>
    <row r="26" spans="1:5" s="1" customFormat="1" ht="40.5" customHeight="1" thickBot="1">
      <c r="A26" s="85" t="s">
        <v>60</v>
      </c>
      <c r="B26" s="86"/>
      <c r="C26" s="86"/>
      <c r="D26" s="86"/>
      <c r="E26" s="87"/>
    </row>
    <row r="27" spans="1:5" s="1" customFormat="1" ht="36" customHeight="1" thickBot="1">
      <c r="A27" s="41" t="s">
        <v>104</v>
      </c>
      <c r="B27" s="41" t="s">
        <v>40</v>
      </c>
      <c r="C27" s="41" t="s">
        <v>6</v>
      </c>
      <c r="D27" s="42" t="s">
        <v>41</v>
      </c>
      <c r="E27" s="41" t="s">
        <v>61</v>
      </c>
    </row>
    <row r="28" spans="1:5" s="18" customFormat="1" ht="33" customHeight="1" thickBot="1">
      <c r="A28" s="27">
        <v>1</v>
      </c>
      <c r="B28" s="28" t="s">
        <v>106</v>
      </c>
      <c r="C28" s="27" t="s">
        <v>6</v>
      </c>
      <c r="D28" s="39" t="s">
        <v>123</v>
      </c>
      <c r="E28" s="38" t="s">
        <v>118</v>
      </c>
    </row>
    <row r="29" spans="1:5" s="18" customFormat="1" ht="29.25" customHeight="1" thickBot="1">
      <c r="A29" s="27">
        <f>A28+1</f>
        <v>2</v>
      </c>
      <c r="B29" s="28" t="s">
        <v>105</v>
      </c>
      <c r="C29" s="27" t="s">
        <v>6</v>
      </c>
      <c r="D29" s="39" t="s">
        <v>123</v>
      </c>
      <c r="E29" s="38" t="s">
        <v>119</v>
      </c>
    </row>
    <row r="30" spans="1:5" s="18" customFormat="1" ht="66.75" customHeight="1" thickBot="1">
      <c r="A30" s="27">
        <f>A29+1</f>
        <v>3</v>
      </c>
      <c r="B30" s="28" t="s">
        <v>117</v>
      </c>
      <c r="C30" s="27" t="s">
        <v>6</v>
      </c>
      <c r="D30" s="39" t="s">
        <v>123</v>
      </c>
      <c r="E30" s="39" t="s">
        <v>120</v>
      </c>
    </row>
    <row r="31" spans="1:5" s="18" customFormat="1" ht="34.5" customHeight="1" thickBot="1">
      <c r="A31" s="27">
        <f aca="true" t="shared" si="0" ref="A31:A38">A30+1</f>
        <v>4</v>
      </c>
      <c r="B31" s="28" t="s">
        <v>109</v>
      </c>
      <c r="C31" s="27" t="s">
        <v>6</v>
      </c>
      <c r="D31" s="39" t="s">
        <v>125</v>
      </c>
      <c r="E31" s="40" t="s">
        <v>121</v>
      </c>
    </row>
    <row r="32" spans="1:5" s="18" customFormat="1" ht="33.75" customHeight="1" thickBot="1">
      <c r="A32" s="27">
        <f t="shared" si="0"/>
        <v>5</v>
      </c>
      <c r="B32" s="28" t="s">
        <v>110</v>
      </c>
      <c r="C32" s="27" t="s">
        <v>6</v>
      </c>
      <c r="D32" s="39" t="s">
        <v>126</v>
      </c>
      <c r="E32" s="39" t="s">
        <v>120</v>
      </c>
    </row>
    <row r="33" spans="1:5" s="18" customFormat="1" ht="79.5" customHeight="1" thickBot="1">
      <c r="A33" s="27">
        <f t="shared" si="0"/>
        <v>6</v>
      </c>
      <c r="B33" s="28" t="s">
        <v>111</v>
      </c>
      <c r="C33" s="27" t="s">
        <v>6</v>
      </c>
      <c r="D33" s="39" t="s">
        <v>123</v>
      </c>
      <c r="E33" s="39" t="s">
        <v>120</v>
      </c>
    </row>
    <row r="34" spans="1:5" s="18" customFormat="1" ht="29.25" customHeight="1" thickBot="1">
      <c r="A34" s="27">
        <f t="shared" si="0"/>
        <v>7</v>
      </c>
      <c r="B34" s="28" t="s">
        <v>112</v>
      </c>
      <c r="C34" s="27" t="s">
        <v>6</v>
      </c>
      <c r="D34" s="39" t="s">
        <v>123</v>
      </c>
      <c r="E34" s="27" t="s">
        <v>118</v>
      </c>
    </row>
    <row r="35" spans="1:5" s="18" customFormat="1" ht="29.25" customHeight="1" thickBot="1">
      <c r="A35" s="27">
        <f t="shared" si="0"/>
        <v>8</v>
      </c>
      <c r="B35" s="28" t="s">
        <v>113</v>
      </c>
      <c r="C35" s="27" t="s">
        <v>6</v>
      </c>
      <c r="D35" s="39" t="s">
        <v>123</v>
      </c>
      <c r="E35" s="27" t="s">
        <v>120</v>
      </c>
    </row>
    <row r="36" spans="1:5" s="18" customFormat="1" ht="29.25" customHeight="1" thickBot="1">
      <c r="A36" s="27">
        <f t="shared" si="0"/>
        <v>9</v>
      </c>
      <c r="B36" s="28" t="s">
        <v>114</v>
      </c>
      <c r="C36" s="27" t="s">
        <v>6</v>
      </c>
      <c r="D36" s="39" t="s">
        <v>123</v>
      </c>
      <c r="E36" s="27" t="s">
        <v>120</v>
      </c>
    </row>
    <row r="37" spans="1:5" s="18" customFormat="1" ht="29.25" customHeight="1" thickBot="1">
      <c r="A37" s="27">
        <f t="shared" si="0"/>
        <v>10</v>
      </c>
      <c r="B37" s="28" t="s">
        <v>115</v>
      </c>
      <c r="C37" s="27" t="s">
        <v>6</v>
      </c>
      <c r="D37" s="39" t="s">
        <v>123</v>
      </c>
      <c r="E37" s="27" t="s">
        <v>120</v>
      </c>
    </row>
    <row r="38" spans="1:5" s="18" customFormat="1" ht="32.25" customHeight="1" thickBot="1">
      <c r="A38" s="27">
        <f t="shared" si="0"/>
        <v>11</v>
      </c>
      <c r="B38" s="29" t="s">
        <v>116</v>
      </c>
      <c r="C38" s="27" t="s">
        <v>6</v>
      </c>
      <c r="D38" s="39" t="s">
        <v>127</v>
      </c>
      <c r="E38" s="27" t="s">
        <v>122</v>
      </c>
    </row>
    <row r="39" spans="1:4" s="1" customFormat="1" ht="33" customHeight="1" thickBot="1">
      <c r="A39" s="89" t="s">
        <v>62</v>
      </c>
      <c r="B39" s="90"/>
      <c r="C39" s="90"/>
      <c r="D39" s="91"/>
    </row>
    <row r="40" spans="1:4" s="1" customFormat="1" ht="36" customHeight="1" thickBot="1">
      <c r="A40" s="4" t="s">
        <v>26</v>
      </c>
      <c r="B40" s="5" t="s">
        <v>63</v>
      </c>
      <c r="C40" s="4" t="s">
        <v>25</v>
      </c>
      <c r="D40" s="11">
        <v>0</v>
      </c>
    </row>
    <row r="41" spans="1:4" s="1" customFormat="1" ht="33" customHeight="1" thickBot="1">
      <c r="A41" s="4" t="s">
        <v>27</v>
      </c>
      <c r="B41" s="5" t="s">
        <v>64</v>
      </c>
      <c r="C41" s="4" t="s">
        <v>25</v>
      </c>
      <c r="D41" s="11">
        <v>0</v>
      </c>
    </row>
    <row r="42" spans="1:4" s="1" customFormat="1" ht="31.5" customHeight="1" thickBot="1">
      <c r="A42" s="4" t="s">
        <v>28</v>
      </c>
      <c r="B42" s="5" t="s">
        <v>65</v>
      </c>
      <c r="C42" s="4" t="s">
        <v>25</v>
      </c>
      <c r="D42" s="11">
        <v>0</v>
      </c>
    </row>
    <row r="43" spans="1:4" s="1" customFormat="1" ht="30.75" customHeight="1" thickBot="1">
      <c r="A43" s="4" t="s">
        <v>29</v>
      </c>
      <c r="B43" s="5" t="s">
        <v>66</v>
      </c>
      <c r="C43" s="4" t="s">
        <v>35</v>
      </c>
      <c r="D43" s="11">
        <v>0</v>
      </c>
    </row>
    <row r="44" spans="1:4" s="1" customFormat="1" ht="25.5" customHeight="1" thickBot="1">
      <c r="A44" s="76" t="s">
        <v>67</v>
      </c>
      <c r="B44" s="77"/>
      <c r="C44" s="77"/>
      <c r="D44" s="78"/>
    </row>
    <row r="45" spans="1:4" s="1" customFormat="1" ht="40.5" customHeight="1" thickBot="1">
      <c r="A45" s="22" t="s">
        <v>30</v>
      </c>
      <c r="B45" s="23" t="s">
        <v>68</v>
      </c>
      <c r="C45" s="22" t="s">
        <v>35</v>
      </c>
      <c r="D45" s="26">
        <f>SUM(D46:D47)</f>
        <v>10568.34</v>
      </c>
    </row>
    <row r="46" spans="1:4" s="1" customFormat="1" ht="25.5" customHeight="1" thickBot="1">
      <c r="A46" s="22" t="s">
        <v>36</v>
      </c>
      <c r="B46" s="23" t="s">
        <v>46</v>
      </c>
      <c r="C46" s="22" t="s">
        <v>35</v>
      </c>
      <c r="D46" s="26">
        <v>0</v>
      </c>
    </row>
    <row r="47" spans="1:4" s="1" customFormat="1" ht="32.25" customHeight="1" thickBot="1">
      <c r="A47" s="22" t="s">
        <v>37</v>
      </c>
      <c r="B47" s="23" t="s">
        <v>47</v>
      </c>
      <c r="C47" s="22" t="s">
        <v>35</v>
      </c>
      <c r="D47" s="26">
        <v>10568.34</v>
      </c>
    </row>
    <row r="48" spans="1:4" s="1" customFormat="1" ht="41.25" customHeight="1" thickBot="1">
      <c r="A48" s="22" t="s">
        <v>38</v>
      </c>
      <c r="B48" s="23" t="s">
        <v>69</v>
      </c>
      <c r="C48" s="22" t="s">
        <v>35</v>
      </c>
      <c r="D48" s="26">
        <f>SUM(D49:D50)</f>
        <v>34</v>
      </c>
    </row>
    <row r="49" spans="1:4" s="1" customFormat="1" ht="27.75" customHeight="1" thickBot="1">
      <c r="A49" s="22" t="s">
        <v>70</v>
      </c>
      <c r="B49" s="23" t="s">
        <v>46</v>
      </c>
      <c r="C49" s="22" t="s">
        <v>35</v>
      </c>
      <c r="D49" s="26">
        <v>0</v>
      </c>
    </row>
    <row r="50" spans="1:4" s="1" customFormat="1" ht="26.25" customHeight="1" thickBot="1">
      <c r="A50" s="22" t="s">
        <v>71</v>
      </c>
      <c r="B50" s="23" t="s">
        <v>47</v>
      </c>
      <c r="C50" s="22" t="s">
        <v>35</v>
      </c>
      <c r="D50" s="26">
        <v>34</v>
      </c>
    </row>
    <row r="51" spans="1:9" s="1" customFormat="1" ht="24" customHeight="1" thickBot="1">
      <c r="A51" s="88" t="s">
        <v>72</v>
      </c>
      <c r="B51" s="88"/>
      <c r="C51" s="88"/>
      <c r="D51" s="88"/>
      <c r="E51" s="88"/>
      <c r="F51" s="88"/>
      <c r="G51" s="88"/>
      <c r="H51" s="88"/>
      <c r="I51" s="88"/>
    </row>
    <row r="52" spans="1:9" s="1" customFormat="1" ht="34.5" customHeight="1" thickBot="1">
      <c r="A52" s="22" t="s">
        <v>73</v>
      </c>
      <c r="B52" s="23" t="s">
        <v>42</v>
      </c>
      <c r="C52" s="22" t="s">
        <v>6</v>
      </c>
      <c r="D52" s="33" t="s">
        <v>136</v>
      </c>
      <c r="E52" s="37" t="s">
        <v>129</v>
      </c>
      <c r="F52" s="37" t="s">
        <v>130</v>
      </c>
      <c r="G52" s="48" t="s">
        <v>131</v>
      </c>
      <c r="H52" s="49" t="s">
        <v>132</v>
      </c>
      <c r="I52" s="48" t="s">
        <v>133</v>
      </c>
    </row>
    <row r="53" spans="1:9" s="1" customFormat="1" ht="27.75" customHeight="1" thickBot="1">
      <c r="A53" s="22" t="s">
        <v>74</v>
      </c>
      <c r="B53" s="23" t="s">
        <v>39</v>
      </c>
      <c r="C53" s="22" t="s">
        <v>6</v>
      </c>
      <c r="D53" s="33" t="s">
        <v>128</v>
      </c>
      <c r="E53" s="37" t="s">
        <v>128</v>
      </c>
      <c r="F53" s="37" t="s">
        <v>128</v>
      </c>
      <c r="G53" s="37" t="s">
        <v>128</v>
      </c>
      <c r="H53" s="37" t="s">
        <v>135</v>
      </c>
      <c r="I53" s="37" t="s">
        <v>134</v>
      </c>
    </row>
    <row r="54" spans="1:9" s="1" customFormat="1" ht="33" customHeight="1" thickBot="1">
      <c r="A54" s="22" t="s">
        <v>75</v>
      </c>
      <c r="B54" s="23" t="s">
        <v>76</v>
      </c>
      <c r="C54" s="34" t="s">
        <v>77</v>
      </c>
      <c r="D54" s="45">
        <f aca="true" t="shared" si="1" ref="D54:I54">D55/6.679</f>
        <v>3197.8948944452763</v>
      </c>
      <c r="E54" s="46">
        <f t="shared" si="1"/>
        <v>0</v>
      </c>
      <c r="F54" s="46">
        <f t="shared" si="1"/>
        <v>0</v>
      </c>
      <c r="G54" s="46">
        <f t="shared" si="1"/>
        <v>0</v>
      </c>
      <c r="H54" s="46">
        <f t="shared" si="1"/>
        <v>0</v>
      </c>
      <c r="I54" s="46">
        <f t="shared" si="1"/>
        <v>0</v>
      </c>
    </row>
    <row r="55" spans="1:9" s="1" customFormat="1" ht="34.5" customHeight="1" thickBot="1">
      <c r="A55" s="22" t="s">
        <v>78</v>
      </c>
      <c r="B55" s="23" t="s">
        <v>79</v>
      </c>
      <c r="C55" s="22" t="s">
        <v>35</v>
      </c>
      <c r="D55" s="26">
        <v>21358.74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</row>
    <row r="56" spans="1:9" s="1" customFormat="1" ht="28.5" customHeight="1" thickBot="1">
      <c r="A56" s="22" t="s">
        <v>80</v>
      </c>
      <c r="B56" s="23" t="s">
        <v>81</v>
      </c>
      <c r="C56" s="22" t="s">
        <v>35</v>
      </c>
      <c r="D56" s="26">
        <v>17520.04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</row>
    <row r="57" spans="1:9" s="1" customFormat="1" ht="28.5" customHeight="1" thickBot="1">
      <c r="A57" s="22" t="s">
        <v>82</v>
      </c>
      <c r="B57" s="23" t="s">
        <v>83</v>
      </c>
      <c r="C57" s="22" t="s">
        <v>35</v>
      </c>
      <c r="D57" s="26">
        <f aca="true" t="shared" si="2" ref="D57:I57">D55-D56</f>
        <v>3838.7000000000007</v>
      </c>
      <c r="E57" s="46">
        <f t="shared" si="2"/>
        <v>0</v>
      </c>
      <c r="F57" s="46">
        <f t="shared" si="2"/>
        <v>0</v>
      </c>
      <c r="G57" s="46">
        <f t="shared" si="2"/>
        <v>0</v>
      </c>
      <c r="H57" s="46">
        <f t="shared" si="2"/>
        <v>0</v>
      </c>
      <c r="I57" s="46">
        <f t="shared" si="2"/>
        <v>0</v>
      </c>
    </row>
    <row r="58" spans="1:9" s="1" customFormat="1" ht="32.25" thickBot="1">
      <c r="A58" s="22" t="s">
        <v>84</v>
      </c>
      <c r="B58" s="23" t="s">
        <v>85</v>
      </c>
      <c r="C58" s="22" t="s">
        <v>35</v>
      </c>
      <c r="D58" s="26">
        <f>D55</f>
        <v>21358.74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</row>
    <row r="59" spans="1:9" s="1" customFormat="1" ht="32.25" thickBot="1">
      <c r="A59" s="22" t="s">
        <v>86</v>
      </c>
      <c r="B59" s="23" t="s">
        <v>87</v>
      </c>
      <c r="C59" s="22" t="s">
        <v>35</v>
      </c>
      <c r="D59" s="26">
        <f aca="true" t="shared" si="3" ref="D59:I59">D58</f>
        <v>21358.74</v>
      </c>
      <c r="E59" s="46">
        <f t="shared" si="3"/>
        <v>0</v>
      </c>
      <c r="F59" s="46">
        <f t="shared" si="3"/>
        <v>0</v>
      </c>
      <c r="G59" s="46">
        <f t="shared" si="3"/>
        <v>0</v>
      </c>
      <c r="H59" s="46">
        <f t="shared" si="3"/>
        <v>0</v>
      </c>
      <c r="I59" s="46">
        <f t="shared" si="3"/>
        <v>0</v>
      </c>
    </row>
    <row r="60" spans="1:9" s="1" customFormat="1" ht="32.25" thickBot="1">
      <c r="A60" s="22" t="s">
        <v>88</v>
      </c>
      <c r="B60" s="23" t="s">
        <v>89</v>
      </c>
      <c r="C60" s="22" t="s">
        <v>35</v>
      </c>
      <c r="D60" s="26">
        <f aca="true" t="shared" si="4" ref="D60:I60">D58-D59</f>
        <v>0</v>
      </c>
      <c r="E60" s="46">
        <f t="shared" si="4"/>
        <v>0</v>
      </c>
      <c r="F60" s="46">
        <f t="shared" si="4"/>
        <v>0</v>
      </c>
      <c r="G60" s="46">
        <f t="shared" si="4"/>
        <v>0</v>
      </c>
      <c r="H60" s="46">
        <f t="shared" si="4"/>
        <v>0</v>
      </c>
      <c r="I60" s="46">
        <f t="shared" si="4"/>
        <v>0</v>
      </c>
    </row>
    <row r="61" spans="1:9" s="1" customFormat="1" ht="45" customHeight="1" thickBot="1">
      <c r="A61" s="22" t="s">
        <v>90</v>
      </c>
      <c r="B61" s="23" t="s">
        <v>91</v>
      </c>
      <c r="C61" s="22" t="s">
        <v>35</v>
      </c>
      <c r="D61" s="33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</row>
    <row r="62" spans="1:4" s="1" customFormat="1" ht="38.25" customHeight="1" thickBot="1">
      <c r="A62" s="76" t="s">
        <v>92</v>
      </c>
      <c r="B62" s="77"/>
      <c r="C62" s="77"/>
      <c r="D62" s="78"/>
    </row>
    <row r="63" spans="1:4" s="1" customFormat="1" ht="26.25" customHeight="1" thickBot="1">
      <c r="A63" s="22" t="s">
        <v>93</v>
      </c>
      <c r="B63" s="23" t="s">
        <v>63</v>
      </c>
      <c r="C63" s="22" t="s">
        <v>25</v>
      </c>
      <c r="D63" s="33">
        <v>0</v>
      </c>
    </row>
    <row r="64" spans="1:4" s="1" customFormat="1" ht="26.25" customHeight="1" thickBot="1">
      <c r="A64" s="22" t="s">
        <v>94</v>
      </c>
      <c r="B64" s="23" t="s">
        <v>64</v>
      </c>
      <c r="C64" s="22" t="s">
        <v>25</v>
      </c>
      <c r="D64" s="33">
        <v>0</v>
      </c>
    </row>
    <row r="65" spans="1:4" s="1" customFormat="1" ht="33" customHeight="1" thickBot="1">
      <c r="A65" s="22" t="s">
        <v>95</v>
      </c>
      <c r="B65" s="23" t="s">
        <v>65</v>
      </c>
      <c r="C65" s="22" t="s">
        <v>6</v>
      </c>
      <c r="D65" s="33">
        <v>0</v>
      </c>
    </row>
    <row r="66" spans="1:4" s="1" customFormat="1" ht="27.75" customHeight="1" thickBot="1">
      <c r="A66" s="22" t="s">
        <v>96</v>
      </c>
      <c r="B66" s="23" t="s">
        <v>66</v>
      </c>
      <c r="C66" s="22" t="s">
        <v>35</v>
      </c>
      <c r="D66" s="33">
        <v>0</v>
      </c>
    </row>
    <row r="67" spans="1:4" s="1" customFormat="1" ht="38.25" customHeight="1" thickBot="1">
      <c r="A67" s="76" t="s">
        <v>97</v>
      </c>
      <c r="B67" s="77"/>
      <c r="C67" s="77"/>
      <c r="D67" s="78"/>
    </row>
    <row r="68" spans="1:4" s="1" customFormat="1" ht="33" customHeight="1" thickBot="1">
      <c r="A68" s="22" t="s">
        <v>98</v>
      </c>
      <c r="B68" s="23" t="s">
        <v>99</v>
      </c>
      <c r="C68" s="22" t="s">
        <v>25</v>
      </c>
      <c r="D68" s="33">
        <v>6</v>
      </c>
    </row>
    <row r="69" spans="1:4" s="1" customFormat="1" ht="27" customHeight="1" thickBot="1">
      <c r="A69" s="22" t="s">
        <v>100</v>
      </c>
      <c r="B69" s="23" t="s">
        <v>101</v>
      </c>
      <c r="C69" s="22" t="s">
        <v>25</v>
      </c>
      <c r="D69" s="33">
        <v>0</v>
      </c>
    </row>
    <row r="70" spans="1:4" s="1" customFormat="1" ht="32.25" thickBot="1">
      <c r="A70" s="35" t="s">
        <v>102</v>
      </c>
      <c r="B70" s="36" t="s">
        <v>103</v>
      </c>
      <c r="C70" s="35" t="s">
        <v>35</v>
      </c>
      <c r="D70" s="37">
        <v>0</v>
      </c>
    </row>
  </sheetData>
  <sheetProtection/>
  <mergeCells count="15">
    <mergeCell ref="A1:D1"/>
    <mergeCell ref="B2:B3"/>
    <mergeCell ref="C2:C3"/>
    <mergeCell ref="D2:D3"/>
    <mergeCell ref="A7:D7"/>
    <mergeCell ref="A44:D44"/>
    <mergeCell ref="A26:E26"/>
    <mergeCell ref="A51:I51"/>
    <mergeCell ref="A62:D62"/>
    <mergeCell ref="A67:D67"/>
    <mergeCell ref="A22:A23"/>
    <mergeCell ref="B22:B23"/>
    <mergeCell ref="C22:C23"/>
    <mergeCell ref="D22:D23"/>
    <mergeCell ref="A39:D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2">
      <selection activeCell="A8" sqref="A8:C25"/>
    </sheetView>
  </sheetViews>
  <sheetFormatPr defaultColWidth="9.140625" defaultRowHeight="15"/>
  <cols>
    <col min="1" max="1" width="6.57421875" style="1" customWidth="1"/>
    <col min="2" max="2" width="49.28125" style="9" customWidth="1"/>
    <col min="3" max="3" width="9.7109375" style="9" customWidth="1"/>
    <col min="4" max="4" width="46.8515625" style="9" customWidth="1"/>
    <col min="5" max="5" width="21.57421875" style="9" customWidth="1"/>
    <col min="6" max="9" width="19.140625" style="9" customWidth="1"/>
    <col min="10" max="16384" width="9.140625" style="9" customWidth="1"/>
  </cols>
  <sheetData>
    <row r="1" spans="1:4" s="1" customFormat="1" ht="46.5" customHeight="1" thickBot="1">
      <c r="A1" s="98" t="s">
        <v>43</v>
      </c>
      <c r="B1" s="98"/>
      <c r="C1" s="98"/>
      <c r="D1" s="98"/>
    </row>
    <row r="2" spans="1:4" s="1" customFormat="1" ht="13.5" customHeight="1">
      <c r="A2" s="2" t="s">
        <v>0</v>
      </c>
      <c r="B2" s="99" t="s">
        <v>2</v>
      </c>
      <c r="C2" s="99" t="s">
        <v>31</v>
      </c>
      <c r="D2" s="99" t="s">
        <v>32</v>
      </c>
    </row>
    <row r="3" spans="1:4" s="1" customFormat="1" ht="16.5" thickBot="1">
      <c r="A3" s="3" t="s">
        <v>1</v>
      </c>
      <c r="B3" s="100"/>
      <c r="C3" s="100"/>
      <c r="D3" s="100"/>
    </row>
    <row r="4" spans="1:4" s="1" customFormat="1" ht="29.25" customHeight="1" thickBot="1">
      <c r="A4" s="4" t="s">
        <v>3</v>
      </c>
      <c r="B4" s="5" t="s">
        <v>4</v>
      </c>
      <c r="C4" s="4" t="s">
        <v>6</v>
      </c>
      <c r="D4" s="14">
        <v>42430</v>
      </c>
    </row>
    <row r="5" spans="1:4" s="1" customFormat="1" ht="26.25" customHeight="1" thickBot="1">
      <c r="A5" s="4" t="s">
        <v>5</v>
      </c>
      <c r="B5" s="5" t="s">
        <v>33</v>
      </c>
      <c r="C5" s="4" t="s">
        <v>6</v>
      </c>
      <c r="D5" s="14">
        <v>42005</v>
      </c>
    </row>
    <row r="6" spans="1:4" s="1" customFormat="1" ht="23.25" customHeight="1" thickBot="1">
      <c r="A6" s="4" t="s">
        <v>7</v>
      </c>
      <c r="B6" s="5" t="s">
        <v>34</v>
      </c>
      <c r="C6" s="4" t="s">
        <v>6</v>
      </c>
      <c r="D6" s="14">
        <v>42369</v>
      </c>
    </row>
    <row r="7" spans="1:4" s="1" customFormat="1" ht="38.25" customHeight="1" thickBot="1">
      <c r="A7" s="89" t="s">
        <v>44</v>
      </c>
      <c r="B7" s="90"/>
      <c r="C7" s="90"/>
      <c r="D7" s="91"/>
    </row>
    <row r="8" spans="1:4" s="1" customFormat="1" ht="42.75" customHeight="1" thickBot="1">
      <c r="A8" s="4" t="s">
        <v>8</v>
      </c>
      <c r="B8" s="5" t="s">
        <v>45</v>
      </c>
      <c r="C8" s="4" t="s">
        <v>35</v>
      </c>
      <c r="D8" s="16">
        <f>SUM(D9:D10)</f>
        <v>40816.46</v>
      </c>
    </row>
    <row r="9" spans="1:4" s="1" customFormat="1" ht="28.5" customHeight="1" thickBot="1">
      <c r="A9" s="4" t="s">
        <v>9</v>
      </c>
      <c r="B9" s="5" t="s">
        <v>46</v>
      </c>
      <c r="C9" s="4" t="s">
        <v>35</v>
      </c>
      <c r="D9" s="16">
        <v>0</v>
      </c>
    </row>
    <row r="10" spans="1:4" s="1" customFormat="1" ht="23.25" customHeight="1" thickBot="1">
      <c r="A10" s="4" t="s">
        <v>10</v>
      </c>
      <c r="B10" s="5" t="s">
        <v>47</v>
      </c>
      <c r="C10" s="4" t="s">
        <v>35</v>
      </c>
      <c r="D10" s="16">
        <v>40816.46</v>
      </c>
    </row>
    <row r="11" spans="1:4" s="1" customFormat="1" ht="42.75" customHeight="1" thickBot="1">
      <c r="A11" s="4" t="s">
        <v>11</v>
      </c>
      <c r="B11" s="5" t="s">
        <v>48</v>
      </c>
      <c r="C11" s="4" t="s">
        <v>35</v>
      </c>
      <c r="D11" s="16">
        <f>SUM(D12:D14)</f>
        <v>794551.1699999999</v>
      </c>
    </row>
    <row r="12" spans="1:4" s="1" customFormat="1" ht="21" customHeight="1" thickBot="1">
      <c r="A12" s="4" t="s">
        <v>12</v>
      </c>
      <c r="B12" s="5" t="s">
        <v>49</v>
      </c>
      <c r="C12" s="4" t="s">
        <v>35</v>
      </c>
      <c r="D12" s="16">
        <v>453179.05</v>
      </c>
    </row>
    <row r="13" spans="1:4" s="1" customFormat="1" ht="29.25" customHeight="1" thickBot="1">
      <c r="A13" s="4" t="s">
        <v>13</v>
      </c>
      <c r="B13" s="5" t="s">
        <v>50</v>
      </c>
      <c r="C13" s="4" t="s">
        <v>35</v>
      </c>
      <c r="D13" s="16">
        <v>116535.29</v>
      </c>
    </row>
    <row r="14" spans="1:4" s="1" customFormat="1" ht="31.5" customHeight="1" thickBot="1">
      <c r="A14" s="4" t="s">
        <v>14</v>
      </c>
      <c r="B14" s="5" t="s">
        <v>51</v>
      </c>
      <c r="C14" s="4" t="s">
        <v>35</v>
      </c>
      <c r="D14" s="16">
        <v>224836.83</v>
      </c>
    </row>
    <row r="15" spans="1:4" s="1" customFormat="1" ht="36" customHeight="1" thickBot="1">
      <c r="A15" s="4" t="s">
        <v>15</v>
      </c>
      <c r="B15" s="5" t="s">
        <v>52</v>
      </c>
      <c r="C15" s="4" t="s">
        <v>35</v>
      </c>
      <c r="D15" s="16">
        <f>SUM(D16:D20)</f>
        <v>783878.07</v>
      </c>
    </row>
    <row r="16" spans="1:4" s="1" customFormat="1" ht="33.75" customHeight="1" thickBot="1">
      <c r="A16" s="4" t="s">
        <v>16</v>
      </c>
      <c r="B16" s="5" t="s">
        <v>53</v>
      </c>
      <c r="C16" s="4" t="s">
        <v>35</v>
      </c>
      <c r="D16" s="16">
        <v>783878.07</v>
      </c>
    </row>
    <row r="17" spans="1:4" s="1" customFormat="1" ht="31.5" customHeight="1" thickBot="1">
      <c r="A17" s="4" t="s">
        <v>17</v>
      </c>
      <c r="B17" s="5" t="s">
        <v>54</v>
      </c>
      <c r="C17" s="4" t="s">
        <v>35</v>
      </c>
      <c r="D17" s="16">
        <v>0</v>
      </c>
    </row>
    <row r="18" spans="1:4" s="1" customFormat="1" ht="16.5" thickBot="1">
      <c r="A18" s="4" t="s">
        <v>18</v>
      </c>
      <c r="B18" s="5" t="s">
        <v>55</v>
      </c>
      <c r="C18" s="4" t="s">
        <v>35</v>
      </c>
      <c r="D18" s="16">
        <v>0</v>
      </c>
    </row>
    <row r="19" spans="1:4" s="1" customFormat="1" ht="37.5" customHeight="1" thickBot="1">
      <c r="A19" s="4" t="s">
        <v>19</v>
      </c>
      <c r="B19" s="5" t="s">
        <v>56</v>
      </c>
      <c r="C19" s="4" t="s">
        <v>35</v>
      </c>
      <c r="D19" s="16">
        <v>0</v>
      </c>
    </row>
    <row r="20" spans="1:4" s="1" customFormat="1" ht="33.75" customHeight="1" thickBot="1">
      <c r="A20" s="4" t="s">
        <v>20</v>
      </c>
      <c r="B20" s="5" t="s">
        <v>57</v>
      </c>
      <c r="C20" s="4" t="s">
        <v>35</v>
      </c>
      <c r="D20" s="16">
        <v>0</v>
      </c>
    </row>
    <row r="21" spans="1:4" s="1" customFormat="1" ht="35.25" customHeight="1" thickBot="1">
      <c r="A21" s="4" t="s">
        <v>21</v>
      </c>
      <c r="B21" s="5" t="s">
        <v>58</v>
      </c>
      <c r="C21" s="4" t="s">
        <v>35</v>
      </c>
      <c r="D21" s="16">
        <f>D15-D10+D9</f>
        <v>743061.61</v>
      </c>
    </row>
    <row r="22" spans="1:4" s="1" customFormat="1" ht="21" customHeight="1">
      <c r="A22" s="92" t="s">
        <v>22</v>
      </c>
      <c r="B22" s="94" t="s">
        <v>59</v>
      </c>
      <c r="C22" s="92" t="s">
        <v>35</v>
      </c>
      <c r="D22" s="96">
        <f>SUM(D24:D25)</f>
        <v>51489.56</v>
      </c>
    </row>
    <row r="23" spans="1:4" s="1" customFormat="1" ht="16.5" thickBot="1">
      <c r="A23" s="93"/>
      <c r="B23" s="95"/>
      <c r="C23" s="93"/>
      <c r="D23" s="97"/>
    </row>
    <row r="24" spans="1:4" s="1" customFormat="1" ht="23.25" customHeight="1" thickBot="1">
      <c r="A24" s="4" t="s">
        <v>23</v>
      </c>
      <c r="B24" s="5" t="s">
        <v>46</v>
      </c>
      <c r="C24" s="4" t="s">
        <v>35</v>
      </c>
      <c r="D24" s="16">
        <v>0</v>
      </c>
    </row>
    <row r="25" spans="1:4" s="1" customFormat="1" ht="31.5" customHeight="1" thickBot="1">
      <c r="A25" s="4" t="s">
        <v>24</v>
      </c>
      <c r="B25" s="5" t="s">
        <v>47</v>
      </c>
      <c r="C25" s="4" t="s">
        <v>35</v>
      </c>
      <c r="D25" s="16">
        <v>51489.56</v>
      </c>
    </row>
    <row r="26" spans="1:5" s="1" customFormat="1" ht="40.5" customHeight="1" thickBot="1">
      <c r="A26" s="85" t="s">
        <v>60</v>
      </c>
      <c r="B26" s="86"/>
      <c r="C26" s="86"/>
      <c r="D26" s="86"/>
      <c r="E26" s="87"/>
    </row>
    <row r="27" spans="1:5" s="1" customFormat="1" ht="36" customHeight="1" thickBot="1">
      <c r="A27" s="41" t="s">
        <v>104</v>
      </c>
      <c r="B27" s="41" t="s">
        <v>40</v>
      </c>
      <c r="C27" s="41" t="s">
        <v>6</v>
      </c>
      <c r="D27" s="42" t="s">
        <v>41</v>
      </c>
      <c r="E27" s="41" t="s">
        <v>61</v>
      </c>
    </row>
    <row r="28" spans="1:5" s="18" customFormat="1" ht="33" customHeight="1" thickBot="1">
      <c r="A28" s="27">
        <v>1</v>
      </c>
      <c r="B28" s="28" t="s">
        <v>106</v>
      </c>
      <c r="C28" s="27" t="s">
        <v>6</v>
      </c>
      <c r="D28" s="39" t="s">
        <v>123</v>
      </c>
      <c r="E28" s="38" t="s">
        <v>118</v>
      </c>
    </row>
    <row r="29" spans="1:5" s="18" customFormat="1" ht="29.25" customHeight="1" thickBot="1">
      <c r="A29" s="27">
        <f>A28+1</f>
        <v>2</v>
      </c>
      <c r="B29" s="28" t="s">
        <v>105</v>
      </c>
      <c r="C29" s="27" t="s">
        <v>6</v>
      </c>
      <c r="D29" s="39" t="s">
        <v>123</v>
      </c>
      <c r="E29" s="38" t="s">
        <v>119</v>
      </c>
    </row>
    <row r="30" spans="1:5" s="18" customFormat="1" ht="32.25" thickBot="1">
      <c r="A30" s="27">
        <f aca="true" t="shared" si="0" ref="A30:A39">A29+1</f>
        <v>3</v>
      </c>
      <c r="B30" s="28" t="s">
        <v>107</v>
      </c>
      <c r="C30" s="27" t="s">
        <v>6</v>
      </c>
      <c r="D30" s="39" t="s">
        <v>123</v>
      </c>
      <c r="E30" s="39" t="s">
        <v>120</v>
      </c>
    </row>
    <row r="31" spans="1:5" s="18" customFormat="1" ht="34.5" customHeight="1" thickBot="1">
      <c r="A31" s="27">
        <f t="shared" si="0"/>
        <v>4</v>
      </c>
      <c r="B31" s="28" t="s">
        <v>108</v>
      </c>
      <c r="C31" s="27" t="s">
        <v>6</v>
      </c>
      <c r="D31" s="39" t="s">
        <v>124</v>
      </c>
      <c r="E31" s="39" t="s">
        <v>120</v>
      </c>
    </row>
    <row r="32" spans="1:5" s="18" customFormat="1" ht="66.75" customHeight="1" thickBot="1">
      <c r="A32" s="27">
        <f t="shared" si="0"/>
        <v>5</v>
      </c>
      <c r="B32" s="28" t="s">
        <v>117</v>
      </c>
      <c r="C32" s="27" t="s">
        <v>6</v>
      </c>
      <c r="D32" s="39" t="s">
        <v>123</v>
      </c>
      <c r="E32" s="39" t="s">
        <v>120</v>
      </c>
    </row>
    <row r="33" spans="1:5" s="18" customFormat="1" ht="33.75" customHeight="1" thickBot="1">
      <c r="A33" s="27">
        <f t="shared" si="0"/>
        <v>6</v>
      </c>
      <c r="B33" s="28" t="s">
        <v>110</v>
      </c>
      <c r="C33" s="27" t="s">
        <v>6</v>
      </c>
      <c r="D33" s="39" t="s">
        <v>126</v>
      </c>
      <c r="E33" s="39" t="s">
        <v>120</v>
      </c>
    </row>
    <row r="34" spans="1:5" s="18" customFormat="1" ht="79.5" customHeight="1" thickBot="1">
      <c r="A34" s="27">
        <f t="shared" si="0"/>
        <v>7</v>
      </c>
      <c r="B34" s="28" t="s">
        <v>111</v>
      </c>
      <c r="C34" s="27" t="s">
        <v>6</v>
      </c>
      <c r="D34" s="39" t="s">
        <v>123</v>
      </c>
      <c r="E34" s="39" t="s">
        <v>120</v>
      </c>
    </row>
    <row r="35" spans="1:5" s="18" customFormat="1" ht="29.25" customHeight="1" thickBot="1">
      <c r="A35" s="27">
        <f t="shared" si="0"/>
        <v>8</v>
      </c>
      <c r="B35" s="28" t="s">
        <v>112</v>
      </c>
      <c r="C35" s="27" t="s">
        <v>6</v>
      </c>
      <c r="D35" s="39" t="s">
        <v>123</v>
      </c>
      <c r="E35" s="27" t="s">
        <v>118</v>
      </c>
    </row>
    <row r="36" spans="1:5" s="18" customFormat="1" ht="32.25" thickBot="1">
      <c r="A36" s="27">
        <f t="shared" si="0"/>
        <v>9</v>
      </c>
      <c r="B36" s="28" t="s">
        <v>113</v>
      </c>
      <c r="C36" s="27" t="s">
        <v>6</v>
      </c>
      <c r="D36" s="39" t="s">
        <v>123</v>
      </c>
      <c r="E36" s="27" t="s">
        <v>120</v>
      </c>
    </row>
    <row r="37" spans="1:5" s="18" customFormat="1" ht="32.25" thickBot="1">
      <c r="A37" s="27">
        <f t="shared" si="0"/>
        <v>10</v>
      </c>
      <c r="B37" s="28" t="s">
        <v>114</v>
      </c>
      <c r="C37" s="27" t="s">
        <v>6</v>
      </c>
      <c r="D37" s="39" t="s">
        <v>123</v>
      </c>
      <c r="E37" s="27" t="s">
        <v>120</v>
      </c>
    </row>
    <row r="38" spans="1:5" s="18" customFormat="1" ht="32.25" thickBot="1">
      <c r="A38" s="27">
        <f t="shared" si="0"/>
        <v>11</v>
      </c>
      <c r="B38" s="28" t="s">
        <v>115</v>
      </c>
      <c r="C38" s="27" t="s">
        <v>6</v>
      </c>
      <c r="D38" s="39" t="s">
        <v>123</v>
      </c>
      <c r="E38" s="27" t="s">
        <v>120</v>
      </c>
    </row>
    <row r="39" spans="1:5" s="18" customFormat="1" ht="48" thickBot="1">
      <c r="A39" s="27">
        <f t="shared" si="0"/>
        <v>12</v>
      </c>
      <c r="B39" s="29" t="s">
        <v>116</v>
      </c>
      <c r="C39" s="27" t="s">
        <v>6</v>
      </c>
      <c r="D39" s="39" t="s">
        <v>127</v>
      </c>
      <c r="E39" s="27" t="s">
        <v>122</v>
      </c>
    </row>
    <row r="40" spans="1:4" s="1" customFormat="1" ht="38.25" customHeight="1" thickBot="1">
      <c r="A40" s="89" t="s">
        <v>62</v>
      </c>
      <c r="B40" s="90"/>
      <c r="C40" s="90"/>
      <c r="D40" s="91"/>
    </row>
    <row r="41" spans="1:4" s="1" customFormat="1" ht="36" customHeight="1" thickBot="1">
      <c r="A41" s="4" t="s">
        <v>26</v>
      </c>
      <c r="B41" s="5" t="s">
        <v>63</v>
      </c>
      <c r="C41" s="4" t="s">
        <v>25</v>
      </c>
      <c r="D41" s="11">
        <v>0</v>
      </c>
    </row>
    <row r="42" spans="1:4" s="1" customFormat="1" ht="33" customHeight="1" thickBot="1">
      <c r="A42" s="4" t="s">
        <v>27</v>
      </c>
      <c r="B42" s="5" t="s">
        <v>64</v>
      </c>
      <c r="C42" s="4" t="s">
        <v>25</v>
      </c>
      <c r="D42" s="11">
        <v>0</v>
      </c>
    </row>
    <row r="43" spans="1:4" s="1" customFormat="1" ht="31.5" customHeight="1" thickBot="1">
      <c r="A43" s="4" t="s">
        <v>28</v>
      </c>
      <c r="B43" s="5" t="s">
        <v>65</v>
      </c>
      <c r="C43" s="4" t="s">
        <v>25</v>
      </c>
      <c r="D43" s="11">
        <v>0</v>
      </c>
    </row>
    <row r="44" spans="1:4" s="1" customFormat="1" ht="30.75" customHeight="1" thickBot="1">
      <c r="A44" s="4" t="s">
        <v>29</v>
      </c>
      <c r="B44" s="5" t="s">
        <v>66</v>
      </c>
      <c r="C44" s="4" t="s">
        <v>35</v>
      </c>
      <c r="D44" s="11">
        <v>0</v>
      </c>
    </row>
    <row r="45" spans="1:4" s="1" customFormat="1" ht="25.5" customHeight="1" thickBot="1">
      <c r="A45" s="76" t="s">
        <v>67</v>
      </c>
      <c r="B45" s="77"/>
      <c r="C45" s="77"/>
      <c r="D45" s="78"/>
    </row>
    <row r="46" spans="1:4" s="1" customFormat="1" ht="40.5" customHeight="1" thickBot="1">
      <c r="A46" s="22" t="s">
        <v>30</v>
      </c>
      <c r="B46" s="23" t="s">
        <v>68</v>
      </c>
      <c r="C46" s="22" t="s">
        <v>35</v>
      </c>
      <c r="D46" s="26">
        <f>SUM(D47:D48)</f>
        <v>35422.36</v>
      </c>
    </row>
    <row r="47" spans="1:4" s="1" customFormat="1" ht="25.5" customHeight="1" thickBot="1">
      <c r="A47" s="22" t="s">
        <v>36</v>
      </c>
      <c r="B47" s="23" t="s">
        <v>46</v>
      </c>
      <c r="C47" s="22" t="s">
        <v>35</v>
      </c>
      <c r="D47" s="26">
        <v>0</v>
      </c>
    </row>
    <row r="48" spans="1:4" s="1" customFormat="1" ht="32.25" customHeight="1" thickBot="1">
      <c r="A48" s="22" t="s">
        <v>37</v>
      </c>
      <c r="B48" s="23" t="s">
        <v>47</v>
      </c>
      <c r="C48" s="22" t="s">
        <v>35</v>
      </c>
      <c r="D48" s="26">
        <v>35422.36</v>
      </c>
    </row>
    <row r="49" spans="1:4" s="1" customFormat="1" ht="41.25" customHeight="1" thickBot="1">
      <c r="A49" s="22" t="s">
        <v>38</v>
      </c>
      <c r="B49" s="23" t="s">
        <v>69</v>
      </c>
      <c r="C49" s="22" t="s">
        <v>35</v>
      </c>
      <c r="D49" s="26">
        <f>SUM(D50:D51)</f>
        <v>29562.03</v>
      </c>
    </row>
    <row r="50" spans="1:4" s="1" customFormat="1" ht="27.75" customHeight="1" thickBot="1">
      <c r="A50" s="22" t="s">
        <v>70</v>
      </c>
      <c r="B50" s="23" t="s">
        <v>46</v>
      </c>
      <c r="C50" s="22" t="s">
        <v>35</v>
      </c>
      <c r="D50" s="26">
        <v>0</v>
      </c>
    </row>
    <row r="51" spans="1:4" s="1" customFormat="1" ht="26.25" customHeight="1" thickBot="1">
      <c r="A51" s="22" t="s">
        <v>71</v>
      </c>
      <c r="B51" s="23" t="s">
        <v>47</v>
      </c>
      <c r="C51" s="22" t="s">
        <v>35</v>
      </c>
      <c r="D51" s="26">
        <v>29562.03</v>
      </c>
    </row>
    <row r="52" spans="1:9" s="1" customFormat="1" ht="24" customHeight="1" thickBot="1">
      <c r="A52" s="88" t="s">
        <v>72</v>
      </c>
      <c r="B52" s="88"/>
      <c r="C52" s="88"/>
      <c r="D52" s="88"/>
      <c r="E52" s="88"/>
      <c r="F52" s="88"/>
      <c r="G52" s="88"/>
      <c r="H52" s="88"/>
      <c r="I52" s="88"/>
    </row>
    <row r="53" spans="1:9" s="1" customFormat="1" ht="34.5" customHeight="1" thickBot="1">
      <c r="A53" s="22" t="s">
        <v>73</v>
      </c>
      <c r="B53" s="23" t="s">
        <v>42</v>
      </c>
      <c r="C53" s="22" t="s">
        <v>6</v>
      </c>
      <c r="D53" s="33" t="s">
        <v>136</v>
      </c>
      <c r="E53" s="37" t="s">
        <v>129</v>
      </c>
      <c r="F53" s="37" t="s">
        <v>130</v>
      </c>
      <c r="G53" s="48" t="s">
        <v>131</v>
      </c>
      <c r="H53" s="49" t="s">
        <v>132</v>
      </c>
      <c r="I53" s="48" t="s">
        <v>133</v>
      </c>
    </row>
    <row r="54" spans="1:9" s="1" customFormat="1" ht="27.75" customHeight="1" thickBot="1">
      <c r="A54" s="22" t="s">
        <v>74</v>
      </c>
      <c r="B54" s="23" t="s">
        <v>39</v>
      </c>
      <c r="C54" s="22" t="s">
        <v>6</v>
      </c>
      <c r="D54" s="33" t="s">
        <v>128</v>
      </c>
      <c r="E54" s="37" t="s">
        <v>128</v>
      </c>
      <c r="F54" s="37" t="s">
        <v>128</v>
      </c>
      <c r="G54" s="37" t="s">
        <v>128</v>
      </c>
      <c r="H54" s="37" t="s">
        <v>135</v>
      </c>
      <c r="I54" s="37" t="s">
        <v>134</v>
      </c>
    </row>
    <row r="55" spans="1:9" s="1" customFormat="1" ht="33" customHeight="1" thickBot="1">
      <c r="A55" s="22" t="s">
        <v>75</v>
      </c>
      <c r="B55" s="23" t="s">
        <v>76</v>
      </c>
      <c r="C55" s="34" t="s">
        <v>77</v>
      </c>
      <c r="D55" s="45">
        <f aca="true" t="shared" si="1" ref="D55:I55">D56/6.679</f>
        <v>5002.709986524928</v>
      </c>
      <c r="E55" s="46">
        <f t="shared" si="1"/>
        <v>0</v>
      </c>
      <c r="F55" s="46">
        <f t="shared" si="1"/>
        <v>0</v>
      </c>
      <c r="G55" s="46">
        <f t="shared" si="1"/>
        <v>0</v>
      </c>
      <c r="H55" s="46">
        <f t="shared" si="1"/>
        <v>0</v>
      </c>
      <c r="I55" s="46">
        <f t="shared" si="1"/>
        <v>0</v>
      </c>
    </row>
    <row r="56" spans="1:9" s="1" customFormat="1" ht="34.5" customHeight="1" thickBot="1">
      <c r="A56" s="22" t="s">
        <v>78</v>
      </c>
      <c r="B56" s="23" t="s">
        <v>79</v>
      </c>
      <c r="C56" s="22" t="s">
        <v>35</v>
      </c>
      <c r="D56" s="26">
        <v>33413.1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</row>
    <row r="57" spans="1:9" s="1" customFormat="1" ht="28.5" customHeight="1" thickBot="1">
      <c r="A57" s="22" t="s">
        <v>80</v>
      </c>
      <c r="B57" s="23" t="s">
        <v>81</v>
      </c>
      <c r="C57" s="22" t="s">
        <v>35</v>
      </c>
      <c r="D57" s="26">
        <v>29900.06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</row>
    <row r="58" spans="1:9" s="1" customFormat="1" ht="28.5" customHeight="1" thickBot="1">
      <c r="A58" s="22" t="s">
        <v>82</v>
      </c>
      <c r="B58" s="23" t="s">
        <v>83</v>
      </c>
      <c r="C58" s="22" t="s">
        <v>35</v>
      </c>
      <c r="D58" s="26">
        <f aca="true" t="shared" si="2" ref="D58:I58">D56-D57</f>
        <v>3513.0399999999972</v>
      </c>
      <c r="E58" s="46">
        <f t="shared" si="2"/>
        <v>0</v>
      </c>
      <c r="F58" s="46">
        <f t="shared" si="2"/>
        <v>0</v>
      </c>
      <c r="G58" s="46">
        <f t="shared" si="2"/>
        <v>0</v>
      </c>
      <c r="H58" s="46">
        <f t="shared" si="2"/>
        <v>0</v>
      </c>
      <c r="I58" s="46">
        <f t="shared" si="2"/>
        <v>0</v>
      </c>
    </row>
    <row r="59" spans="1:9" s="1" customFormat="1" ht="32.25" thickBot="1">
      <c r="A59" s="22" t="s">
        <v>84</v>
      </c>
      <c r="B59" s="23" t="s">
        <v>85</v>
      </c>
      <c r="C59" s="22" t="s">
        <v>35</v>
      </c>
      <c r="D59" s="26">
        <f>D56</f>
        <v>33413.1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</row>
    <row r="60" spans="1:9" s="1" customFormat="1" ht="32.25" thickBot="1">
      <c r="A60" s="22" t="s">
        <v>86</v>
      </c>
      <c r="B60" s="23" t="s">
        <v>87</v>
      </c>
      <c r="C60" s="22" t="s">
        <v>35</v>
      </c>
      <c r="D60" s="26">
        <f aca="true" t="shared" si="3" ref="D60:I60">D59</f>
        <v>33413.1</v>
      </c>
      <c r="E60" s="46">
        <f t="shared" si="3"/>
        <v>0</v>
      </c>
      <c r="F60" s="46">
        <f t="shared" si="3"/>
        <v>0</v>
      </c>
      <c r="G60" s="46">
        <f t="shared" si="3"/>
        <v>0</v>
      </c>
      <c r="H60" s="46">
        <f t="shared" si="3"/>
        <v>0</v>
      </c>
      <c r="I60" s="46">
        <f t="shared" si="3"/>
        <v>0</v>
      </c>
    </row>
    <row r="61" spans="1:9" s="1" customFormat="1" ht="32.25" thickBot="1">
      <c r="A61" s="22" t="s">
        <v>88</v>
      </c>
      <c r="B61" s="23" t="s">
        <v>89</v>
      </c>
      <c r="C61" s="22" t="s">
        <v>35</v>
      </c>
      <c r="D61" s="26">
        <f aca="true" t="shared" si="4" ref="D61:I61">D59-D60</f>
        <v>0</v>
      </c>
      <c r="E61" s="46">
        <f t="shared" si="4"/>
        <v>0</v>
      </c>
      <c r="F61" s="46">
        <f t="shared" si="4"/>
        <v>0</v>
      </c>
      <c r="G61" s="46">
        <f t="shared" si="4"/>
        <v>0</v>
      </c>
      <c r="H61" s="46">
        <f t="shared" si="4"/>
        <v>0</v>
      </c>
      <c r="I61" s="46">
        <f t="shared" si="4"/>
        <v>0</v>
      </c>
    </row>
    <row r="62" spans="1:9" s="1" customFormat="1" ht="45" customHeight="1" thickBot="1">
      <c r="A62" s="22" t="s">
        <v>90</v>
      </c>
      <c r="B62" s="23" t="s">
        <v>91</v>
      </c>
      <c r="C62" s="22" t="s">
        <v>35</v>
      </c>
      <c r="D62" s="33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</row>
    <row r="63" spans="1:4" s="1" customFormat="1" ht="38.25" customHeight="1" thickBot="1">
      <c r="A63" s="76" t="s">
        <v>92</v>
      </c>
      <c r="B63" s="77"/>
      <c r="C63" s="77"/>
      <c r="D63" s="78"/>
    </row>
    <row r="64" spans="1:4" s="1" customFormat="1" ht="26.25" customHeight="1" thickBot="1">
      <c r="A64" s="22" t="s">
        <v>93</v>
      </c>
      <c r="B64" s="23" t="s">
        <v>63</v>
      </c>
      <c r="C64" s="22" t="s">
        <v>25</v>
      </c>
      <c r="D64" s="33">
        <v>0</v>
      </c>
    </row>
    <row r="65" spans="1:4" s="1" customFormat="1" ht="26.25" customHeight="1" thickBot="1">
      <c r="A65" s="22" t="s">
        <v>94</v>
      </c>
      <c r="B65" s="23" t="s">
        <v>64</v>
      </c>
      <c r="C65" s="22" t="s">
        <v>25</v>
      </c>
      <c r="D65" s="33">
        <v>0</v>
      </c>
    </row>
    <row r="66" spans="1:4" s="1" customFormat="1" ht="33" customHeight="1" thickBot="1">
      <c r="A66" s="22" t="s">
        <v>95</v>
      </c>
      <c r="B66" s="23" t="s">
        <v>65</v>
      </c>
      <c r="C66" s="22" t="s">
        <v>6</v>
      </c>
      <c r="D66" s="33">
        <v>0</v>
      </c>
    </row>
    <row r="67" spans="1:4" s="1" customFormat="1" ht="27.75" customHeight="1" thickBot="1">
      <c r="A67" s="22" t="s">
        <v>96</v>
      </c>
      <c r="B67" s="23" t="s">
        <v>66</v>
      </c>
      <c r="C67" s="22" t="s">
        <v>35</v>
      </c>
      <c r="D67" s="33">
        <v>0</v>
      </c>
    </row>
    <row r="68" spans="1:4" s="1" customFormat="1" ht="38.25" customHeight="1" thickBot="1">
      <c r="A68" s="76" t="s">
        <v>97</v>
      </c>
      <c r="B68" s="77"/>
      <c r="C68" s="77"/>
      <c r="D68" s="78"/>
    </row>
    <row r="69" spans="1:4" s="1" customFormat="1" ht="33" customHeight="1" thickBot="1">
      <c r="A69" s="22" t="s">
        <v>98</v>
      </c>
      <c r="B69" s="23" t="s">
        <v>99</v>
      </c>
      <c r="C69" s="22" t="s">
        <v>25</v>
      </c>
      <c r="D69" s="33">
        <v>12</v>
      </c>
    </row>
    <row r="70" spans="1:4" s="1" customFormat="1" ht="27" customHeight="1" thickBot="1">
      <c r="A70" s="22" t="s">
        <v>100</v>
      </c>
      <c r="B70" s="23" t="s">
        <v>101</v>
      </c>
      <c r="C70" s="22" t="s">
        <v>25</v>
      </c>
      <c r="D70" s="33">
        <v>5</v>
      </c>
    </row>
    <row r="71" spans="1:4" s="1" customFormat="1" ht="45" customHeight="1" thickBot="1">
      <c r="A71" s="35" t="s">
        <v>102</v>
      </c>
      <c r="B71" s="36" t="s">
        <v>103</v>
      </c>
      <c r="C71" s="35" t="s">
        <v>35</v>
      </c>
      <c r="D71" s="37">
        <v>64156.25</v>
      </c>
    </row>
  </sheetData>
  <sheetProtection/>
  <mergeCells count="15">
    <mergeCell ref="A1:D1"/>
    <mergeCell ref="B2:B3"/>
    <mergeCell ref="C2:C3"/>
    <mergeCell ref="D2:D3"/>
    <mergeCell ref="A7:D7"/>
    <mergeCell ref="A45:D45"/>
    <mergeCell ref="A26:E26"/>
    <mergeCell ref="A52:I52"/>
    <mergeCell ref="A63:D63"/>
    <mergeCell ref="A68:D68"/>
    <mergeCell ref="A22:A23"/>
    <mergeCell ref="B22:B23"/>
    <mergeCell ref="C22:C23"/>
    <mergeCell ref="D22:D23"/>
    <mergeCell ref="A40:D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64">
      <selection activeCell="E17" sqref="E17"/>
    </sheetView>
  </sheetViews>
  <sheetFormatPr defaultColWidth="9.140625" defaultRowHeight="15"/>
  <cols>
    <col min="1" max="1" width="6.57421875" style="1" customWidth="1"/>
    <col min="2" max="2" width="49.28125" style="9" customWidth="1"/>
    <col min="3" max="3" width="9.7109375" style="9" customWidth="1"/>
    <col min="4" max="4" width="42.00390625" style="9" customWidth="1"/>
    <col min="5" max="5" width="25.140625" style="9" customWidth="1"/>
    <col min="6" max="9" width="18.140625" style="9" customWidth="1"/>
    <col min="10" max="16384" width="9.140625" style="9" customWidth="1"/>
  </cols>
  <sheetData>
    <row r="1" spans="1:4" s="64" customFormat="1" ht="46.5" customHeight="1" thickBot="1">
      <c r="A1" s="98" t="s">
        <v>43</v>
      </c>
      <c r="B1" s="98"/>
      <c r="C1" s="98"/>
      <c r="D1" s="98"/>
    </row>
    <row r="2" spans="1:4" s="64" customFormat="1" ht="13.5" customHeight="1">
      <c r="A2" s="2" t="s">
        <v>0</v>
      </c>
      <c r="B2" s="99" t="s">
        <v>2</v>
      </c>
      <c r="C2" s="99" t="s">
        <v>31</v>
      </c>
      <c r="D2" s="99" t="s">
        <v>32</v>
      </c>
    </row>
    <row r="3" spans="1:4" s="65" customFormat="1" ht="16.5" thickBot="1">
      <c r="A3" s="3" t="s">
        <v>1</v>
      </c>
      <c r="B3" s="100"/>
      <c r="C3" s="100"/>
      <c r="D3" s="100"/>
    </row>
    <row r="4" spans="1:4" s="65" customFormat="1" ht="29.25" customHeight="1" thickBot="1">
      <c r="A4" s="4" t="s">
        <v>3</v>
      </c>
      <c r="B4" s="5" t="s">
        <v>4</v>
      </c>
      <c r="C4" s="4" t="s">
        <v>6</v>
      </c>
      <c r="D4" s="14">
        <v>42430</v>
      </c>
    </row>
    <row r="5" spans="1:4" s="65" customFormat="1" ht="26.25" customHeight="1" thickBot="1">
      <c r="A5" s="4" t="s">
        <v>5</v>
      </c>
      <c r="B5" s="5" t="s">
        <v>33</v>
      </c>
      <c r="C5" s="4" t="s">
        <v>6</v>
      </c>
      <c r="D5" s="14">
        <v>42005</v>
      </c>
    </row>
    <row r="6" spans="1:4" s="72" customFormat="1" ht="23.25" customHeight="1" thickBot="1">
      <c r="A6" s="69" t="s">
        <v>7</v>
      </c>
      <c r="B6" s="70" t="s">
        <v>34</v>
      </c>
      <c r="C6" s="69" t="s">
        <v>6</v>
      </c>
      <c r="D6" s="71">
        <v>42369</v>
      </c>
    </row>
    <row r="7" spans="1:4" s="68" customFormat="1" ht="38.25" customHeight="1" thickBot="1">
      <c r="A7" s="89" t="s">
        <v>44</v>
      </c>
      <c r="B7" s="90"/>
      <c r="C7" s="90"/>
      <c r="D7" s="107"/>
    </row>
    <row r="8" spans="1:4" s="68" customFormat="1" ht="42.75" customHeight="1" thickBot="1">
      <c r="A8" s="4" t="s">
        <v>8</v>
      </c>
      <c r="B8" s="5" t="s">
        <v>45</v>
      </c>
      <c r="C8" s="4" t="s">
        <v>35</v>
      </c>
      <c r="D8" s="27">
        <f>SUM(D9:D10)</f>
        <v>26753.82</v>
      </c>
    </row>
    <row r="9" spans="1:4" s="68" customFormat="1" ht="28.5" customHeight="1" thickBot="1">
      <c r="A9" s="4" t="s">
        <v>9</v>
      </c>
      <c r="B9" s="5" t="s">
        <v>46</v>
      </c>
      <c r="C9" s="4" t="s">
        <v>35</v>
      </c>
      <c r="D9" s="27">
        <v>0</v>
      </c>
    </row>
    <row r="10" spans="1:4" s="68" customFormat="1" ht="23.25" customHeight="1" thickBot="1">
      <c r="A10" s="4" t="s">
        <v>10</v>
      </c>
      <c r="B10" s="5" t="s">
        <v>47</v>
      </c>
      <c r="C10" s="4" t="s">
        <v>35</v>
      </c>
      <c r="D10" s="27">
        <v>26753.82</v>
      </c>
    </row>
    <row r="11" spans="1:4" s="68" customFormat="1" ht="42.75" customHeight="1" thickBot="1">
      <c r="A11" s="4" t="s">
        <v>11</v>
      </c>
      <c r="B11" s="5" t="s">
        <v>48</v>
      </c>
      <c r="C11" s="4" t="s">
        <v>35</v>
      </c>
      <c r="D11" s="27">
        <f>SUM(D12:D14)</f>
        <v>855776.3799999999</v>
      </c>
    </row>
    <row r="12" spans="1:4" s="68" customFormat="1" ht="21" customHeight="1" thickBot="1">
      <c r="A12" s="4" t="s">
        <v>12</v>
      </c>
      <c r="B12" s="5" t="s">
        <v>49</v>
      </c>
      <c r="C12" s="4" t="s">
        <v>35</v>
      </c>
      <c r="D12" s="27">
        <v>454614.92</v>
      </c>
    </row>
    <row r="13" spans="1:4" s="68" customFormat="1" ht="29.25" customHeight="1" thickBot="1">
      <c r="A13" s="4" t="s">
        <v>13</v>
      </c>
      <c r="B13" s="5" t="s">
        <v>50</v>
      </c>
      <c r="C13" s="4" t="s">
        <v>35</v>
      </c>
      <c r="D13" s="27">
        <v>186871.74</v>
      </c>
    </row>
    <row r="14" spans="1:4" s="68" customFormat="1" ht="31.5" customHeight="1" thickBot="1">
      <c r="A14" s="4" t="s">
        <v>14</v>
      </c>
      <c r="B14" s="5" t="s">
        <v>51</v>
      </c>
      <c r="C14" s="4" t="s">
        <v>35</v>
      </c>
      <c r="D14" s="27">
        <v>214289.72</v>
      </c>
    </row>
    <row r="15" spans="1:4" s="68" customFormat="1" ht="36" customHeight="1" thickBot="1">
      <c r="A15" s="4" t="s">
        <v>15</v>
      </c>
      <c r="B15" s="5" t="s">
        <v>52</v>
      </c>
      <c r="C15" s="4" t="s">
        <v>35</v>
      </c>
      <c r="D15" s="27">
        <f>SUM(D16:D20)</f>
        <v>829316.58</v>
      </c>
    </row>
    <row r="16" spans="1:4" s="68" customFormat="1" ht="33.75" customHeight="1" thickBot="1">
      <c r="A16" s="4" t="s">
        <v>16</v>
      </c>
      <c r="B16" s="5" t="s">
        <v>53</v>
      </c>
      <c r="C16" s="4" t="s">
        <v>35</v>
      </c>
      <c r="D16" s="27">
        <v>829316.58</v>
      </c>
    </row>
    <row r="17" spans="1:9" s="68" customFormat="1" ht="31.5" customHeight="1" thickBot="1">
      <c r="A17" s="4" t="s">
        <v>17</v>
      </c>
      <c r="B17" s="5" t="s">
        <v>54</v>
      </c>
      <c r="C17" s="4" t="s">
        <v>35</v>
      </c>
      <c r="D17" s="49">
        <v>0</v>
      </c>
      <c r="E17" s="18"/>
      <c r="F17" s="18"/>
      <c r="G17" s="66"/>
      <c r="H17" s="67"/>
      <c r="I17" s="66"/>
    </row>
    <row r="18" spans="1:9" s="68" customFormat="1" ht="26.25" customHeight="1" thickBot="1">
      <c r="A18" s="4" t="s">
        <v>18</v>
      </c>
      <c r="B18" s="5" t="s">
        <v>55</v>
      </c>
      <c r="C18" s="4" t="s">
        <v>35</v>
      </c>
      <c r="D18" s="49">
        <v>0</v>
      </c>
      <c r="E18" s="18"/>
      <c r="F18" s="18"/>
      <c r="G18" s="66"/>
      <c r="H18" s="67"/>
      <c r="I18" s="66"/>
    </row>
    <row r="19" spans="1:9" s="68" customFormat="1" ht="37.5" customHeight="1" thickBot="1">
      <c r="A19" s="4" t="s">
        <v>19</v>
      </c>
      <c r="B19" s="5" t="s">
        <v>56</v>
      </c>
      <c r="C19" s="4" t="s">
        <v>35</v>
      </c>
      <c r="D19" s="49">
        <v>0</v>
      </c>
      <c r="E19" s="18"/>
      <c r="F19" s="18"/>
      <c r="G19" s="66"/>
      <c r="H19" s="67"/>
      <c r="I19" s="66"/>
    </row>
    <row r="20" spans="1:9" s="68" customFormat="1" ht="33.75" customHeight="1" thickBot="1">
      <c r="A20" s="4" t="s">
        <v>20</v>
      </c>
      <c r="B20" s="5" t="s">
        <v>57</v>
      </c>
      <c r="C20" s="4" t="s">
        <v>35</v>
      </c>
      <c r="D20" s="49">
        <v>0</v>
      </c>
      <c r="E20" s="18"/>
      <c r="F20" s="18"/>
      <c r="G20" s="66"/>
      <c r="H20" s="67"/>
      <c r="I20" s="66"/>
    </row>
    <row r="21" spans="1:4" s="18" customFormat="1" ht="35.25" customHeight="1" thickBot="1">
      <c r="A21" s="4" t="s">
        <v>21</v>
      </c>
      <c r="B21" s="5" t="s">
        <v>58</v>
      </c>
      <c r="C21" s="4" t="s">
        <v>35</v>
      </c>
      <c r="D21" s="47">
        <f>D15-D10+D9</f>
        <v>802562.76</v>
      </c>
    </row>
    <row r="22" spans="1:4" s="18" customFormat="1" ht="21" customHeight="1" thickBot="1">
      <c r="A22" s="92" t="s">
        <v>22</v>
      </c>
      <c r="B22" s="94" t="s">
        <v>59</v>
      </c>
      <c r="C22" s="103" t="s">
        <v>35</v>
      </c>
      <c r="D22" s="105">
        <f>SUM(D24:D25)</f>
        <v>53213.62</v>
      </c>
    </row>
    <row r="23" spans="1:4" s="18" customFormat="1" ht="16.5" thickBot="1">
      <c r="A23" s="93"/>
      <c r="B23" s="95"/>
      <c r="C23" s="104"/>
      <c r="D23" s="105"/>
    </row>
    <row r="24" spans="1:4" s="18" customFormat="1" ht="23.25" customHeight="1" thickBot="1">
      <c r="A24" s="4" t="s">
        <v>23</v>
      </c>
      <c r="B24" s="5" t="s">
        <v>46</v>
      </c>
      <c r="C24" s="4" t="s">
        <v>35</v>
      </c>
      <c r="D24" s="47">
        <v>0</v>
      </c>
    </row>
    <row r="25" spans="1:4" s="18" customFormat="1" ht="31.5" customHeight="1" thickBot="1">
      <c r="A25" s="4" t="s">
        <v>24</v>
      </c>
      <c r="B25" s="5" t="s">
        <v>47</v>
      </c>
      <c r="C25" s="4" t="s">
        <v>35</v>
      </c>
      <c r="D25" s="57">
        <v>53213.62</v>
      </c>
    </row>
    <row r="26" spans="1:5" s="1" customFormat="1" ht="40.5" customHeight="1" thickBot="1">
      <c r="A26" s="106" t="s">
        <v>60</v>
      </c>
      <c r="B26" s="106"/>
      <c r="C26" s="106"/>
      <c r="D26" s="106"/>
      <c r="E26" s="106"/>
    </row>
    <row r="27" spans="1:5" s="1" customFormat="1" ht="36" customHeight="1" thickBot="1">
      <c r="A27" s="41" t="s">
        <v>104</v>
      </c>
      <c r="B27" s="41" t="s">
        <v>40</v>
      </c>
      <c r="C27" s="41" t="s">
        <v>6</v>
      </c>
      <c r="D27" s="42" t="s">
        <v>41</v>
      </c>
      <c r="E27" s="41" t="s">
        <v>61</v>
      </c>
    </row>
    <row r="28" spans="1:5" s="18" customFormat="1" ht="33" customHeight="1" thickBot="1">
      <c r="A28" s="27">
        <v>1</v>
      </c>
      <c r="B28" s="28" t="s">
        <v>106</v>
      </c>
      <c r="C28" s="27" t="s">
        <v>6</v>
      </c>
      <c r="D28" s="49" t="s">
        <v>123</v>
      </c>
      <c r="E28" s="48" t="s">
        <v>118</v>
      </c>
    </row>
    <row r="29" spans="1:5" s="18" customFormat="1" ht="29.25" customHeight="1" thickBot="1">
      <c r="A29" s="27">
        <f>A28+1</f>
        <v>2</v>
      </c>
      <c r="B29" s="28" t="s">
        <v>105</v>
      </c>
      <c r="C29" s="27" t="s">
        <v>6</v>
      </c>
      <c r="D29" s="49" t="s">
        <v>123</v>
      </c>
      <c r="E29" s="48" t="s">
        <v>119</v>
      </c>
    </row>
    <row r="30" spans="1:5" s="18" customFormat="1" ht="34.5" customHeight="1" thickBot="1">
      <c r="A30" s="27">
        <f>A29+1</f>
        <v>3</v>
      </c>
      <c r="B30" s="28" t="s">
        <v>108</v>
      </c>
      <c r="C30" s="27" t="s">
        <v>6</v>
      </c>
      <c r="D30" s="49" t="s">
        <v>124</v>
      </c>
      <c r="E30" s="49" t="s">
        <v>120</v>
      </c>
    </row>
    <row r="31" spans="1:5" s="18" customFormat="1" ht="66.75" customHeight="1" thickBot="1">
      <c r="A31" s="27">
        <f aca="true" t="shared" si="0" ref="A31:A39">A30+1</f>
        <v>4</v>
      </c>
      <c r="B31" s="28" t="s">
        <v>117</v>
      </c>
      <c r="C31" s="27" t="s">
        <v>6</v>
      </c>
      <c r="D31" s="49" t="s">
        <v>123</v>
      </c>
      <c r="E31" s="49" t="s">
        <v>120</v>
      </c>
    </row>
    <row r="32" spans="1:5" s="18" customFormat="1" ht="33.75" customHeight="1" thickBot="1">
      <c r="A32" s="27">
        <f t="shared" si="0"/>
        <v>5</v>
      </c>
      <c r="B32" s="28" t="s">
        <v>110</v>
      </c>
      <c r="C32" s="27" t="s">
        <v>6</v>
      </c>
      <c r="D32" s="49" t="s">
        <v>126</v>
      </c>
      <c r="E32" s="49" t="s">
        <v>120</v>
      </c>
    </row>
    <row r="33" spans="1:5" s="18" customFormat="1" ht="79.5" customHeight="1" thickBot="1">
      <c r="A33" s="27">
        <f t="shared" si="0"/>
        <v>6</v>
      </c>
      <c r="B33" s="28" t="s">
        <v>111</v>
      </c>
      <c r="C33" s="27" t="s">
        <v>6</v>
      </c>
      <c r="D33" s="49" t="s">
        <v>123</v>
      </c>
      <c r="E33" s="49" t="s">
        <v>120</v>
      </c>
    </row>
    <row r="34" spans="1:5" s="18" customFormat="1" ht="29.25" customHeight="1" thickBot="1">
      <c r="A34" s="27">
        <f t="shared" si="0"/>
        <v>7</v>
      </c>
      <c r="B34" s="28" t="s">
        <v>112</v>
      </c>
      <c r="C34" s="27" t="s">
        <v>6</v>
      </c>
      <c r="D34" s="49" t="s">
        <v>123</v>
      </c>
      <c r="E34" s="27" t="s">
        <v>118</v>
      </c>
    </row>
    <row r="35" spans="1:5" s="18" customFormat="1" ht="29.25" customHeight="1" thickBot="1">
      <c r="A35" s="27">
        <f t="shared" si="0"/>
        <v>8</v>
      </c>
      <c r="B35" s="28" t="s">
        <v>113</v>
      </c>
      <c r="C35" s="27" t="s">
        <v>6</v>
      </c>
      <c r="D35" s="49" t="s">
        <v>123</v>
      </c>
      <c r="E35" s="27" t="s">
        <v>120</v>
      </c>
    </row>
    <row r="36" spans="1:5" s="18" customFormat="1" ht="29.25" customHeight="1" thickBot="1">
      <c r="A36" s="27">
        <f t="shared" si="0"/>
        <v>9</v>
      </c>
      <c r="B36" s="28" t="s">
        <v>114</v>
      </c>
      <c r="C36" s="27" t="s">
        <v>6</v>
      </c>
      <c r="D36" s="49" t="s">
        <v>123</v>
      </c>
      <c r="E36" s="27" t="s">
        <v>120</v>
      </c>
    </row>
    <row r="37" spans="1:5" s="18" customFormat="1" ht="29.25" customHeight="1" thickBot="1">
      <c r="A37" s="27">
        <f t="shared" si="0"/>
        <v>10</v>
      </c>
      <c r="B37" s="28" t="s">
        <v>115</v>
      </c>
      <c r="C37" s="27" t="s">
        <v>6</v>
      </c>
      <c r="D37" s="49" t="s">
        <v>123</v>
      </c>
      <c r="E37" s="27" t="s">
        <v>120</v>
      </c>
    </row>
    <row r="38" spans="1:5" s="18" customFormat="1" ht="32.25" customHeight="1" thickBot="1">
      <c r="A38" s="27">
        <f t="shared" si="0"/>
        <v>11</v>
      </c>
      <c r="B38" s="29" t="s">
        <v>116</v>
      </c>
      <c r="C38" s="27" t="s">
        <v>6</v>
      </c>
      <c r="D38" s="49" t="s">
        <v>127</v>
      </c>
      <c r="E38" s="27" t="s">
        <v>122</v>
      </c>
    </row>
    <row r="39" spans="1:5" s="1" customFormat="1" ht="33" customHeight="1" thickBot="1">
      <c r="A39" s="27">
        <f t="shared" si="0"/>
        <v>12</v>
      </c>
      <c r="B39" s="29" t="s">
        <v>137</v>
      </c>
      <c r="C39" s="27"/>
      <c r="D39" s="49" t="s">
        <v>138</v>
      </c>
      <c r="E39" s="49" t="s">
        <v>118</v>
      </c>
    </row>
    <row r="40" spans="1:4" s="1" customFormat="1" ht="38.25" customHeight="1" thickBot="1">
      <c r="A40" s="76" t="s">
        <v>62</v>
      </c>
      <c r="B40" s="77"/>
      <c r="C40" s="77"/>
      <c r="D40" s="78"/>
    </row>
    <row r="41" spans="1:4" s="1" customFormat="1" ht="36" customHeight="1" thickBot="1">
      <c r="A41" s="22" t="s">
        <v>26</v>
      </c>
      <c r="B41" s="23" t="s">
        <v>63</v>
      </c>
      <c r="C41" s="22" t="s">
        <v>25</v>
      </c>
      <c r="D41" s="33">
        <v>3</v>
      </c>
    </row>
    <row r="42" spans="1:4" s="1" customFormat="1" ht="33" customHeight="1" thickBot="1">
      <c r="A42" s="22" t="s">
        <v>27</v>
      </c>
      <c r="B42" s="23" t="s">
        <v>64</v>
      </c>
      <c r="C42" s="22" t="s">
        <v>25</v>
      </c>
      <c r="D42" s="33">
        <v>3</v>
      </c>
    </row>
    <row r="43" spans="1:4" s="1" customFormat="1" ht="31.5" customHeight="1" thickBot="1">
      <c r="A43" s="22" t="s">
        <v>28</v>
      </c>
      <c r="B43" s="23" t="s">
        <v>65</v>
      </c>
      <c r="C43" s="22" t="s">
        <v>25</v>
      </c>
      <c r="D43" s="33">
        <v>0</v>
      </c>
    </row>
    <row r="44" spans="1:4" s="1" customFormat="1" ht="30.75" customHeight="1" thickBot="1">
      <c r="A44" s="22" t="s">
        <v>29</v>
      </c>
      <c r="B44" s="23" t="s">
        <v>66</v>
      </c>
      <c r="C44" s="22" t="s">
        <v>35</v>
      </c>
      <c r="D44" s="33">
        <v>5514.09</v>
      </c>
    </row>
    <row r="45" spans="1:4" s="1" customFormat="1" ht="25.5" customHeight="1" thickBot="1">
      <c r="A45" s="76" t="s">
        <v>67</v>
      </c>
      <c r="B45" s="77"/>
      <c r="C45" s="77"/>
      <c r="D45" s="78"/>
    </row>
    <row r="46" spans="1:4" s="1" customFormat="1" ht="40.5" customHeight="1" thickBot="1">
      <c r="A46" s="22" t="s">
        <v>30</v>
      </c>
      <c r="B46" s="23" t="s">
        <v>68</v>
      </c>
      <c r="C46" s="22" t="s">
        <v>35</v>
      </c>
      <c r="D46" s="26">
        <f>SUM(D47:D48)</f>
        <v>36647.74</v>
      </c>
    </row>
    <row r="47" spans="1:4" s="1" customFormat="1" ht="25.5" customHeight="1" thickBot="1">
      <c r="A47" s="22" t="s">
        <v>36</v>
      </c>
      <c r="B47" s="23" t="s">
        <v>46</v>
      </c>
      <c r="C47" s="22" t="s">
        <v>35</v>
      </c>
      <c r="D47" s="26">
        <v>0</v>
      </c>
    </row>
    <row r="48" spans="1:4" s="1" customFormat="1" ht="32.25" customHeight="1" thickBot="1">
      <c r="A48" s="22" t="s">
        <v>37</v>
      </c>
      <c r="B48" s="23" t="s">
        <v>47</v>
      </c>
      <c r="C48" s="22" t="s">
        <v>35</v>
      </c>
      <c r="D48" s="26">
        <v>36647.74</v>
      </c>
    </row>
    <row r="49" spans="1:4" s="1" customFormat="1" ht="41.25" customHeight="1" thickBot="1">
      <c r="A49" s="22" t="s">
        <v>38</v>
      </c>
      <c r="B49" s="23" t="s">
        <v>69</v>
      </c>
      <c r="C49" s="22" t="s">
        <v>35</v>
      </c>
      <c r="D49" s="26">
        <f>SUM(D50:D51)</f>
        <v>29786.12</v>
      </c>
    </row>
    <row r="50" spans="1:4" s="1" customFormat="1" ht="27.75" customHeight="1" thickBot="1">
      <c r="A50" s="22" t="s">
        <v>70</v>
      </c>
      <c r="B50" s="23" t="s">
        <v>46</v>
      </c>
      <c r="C50" s="22" t="s">
        <v>35</v>
      </c>
      <c r="D50" s="26">
        <v>0</v>
      </c>
    </row>
    <row r="51" spans="1:4" s="1" customFormat="1" ht="26.25" customHeight="1" thickBot="1">
      <c r="A51" s="22" t="s">
        <v>71</v>
      </c>
      <c r="B51" s="23" t="s">
        <v>47</v>
      </c>
      <c r="C51" s="22" t="s">
        <v>35</v>
      </c>
      <c r="D51" s="26">
        <v>29786.12</v>
      </c>
    </row>
    <row r="52" spans="1:9" s="1" customFormat="1" ht="24" customHeight="1" thickBot="1">
      <c r="A52" s="88" t="s">
        <v>72</v>
      </c>
      <c r="B52" s="88"/>
      <c r="C52" s="88"/>
      <c r="D52" s="88"/>
      <c r="E52" s="88"/>
      <c r="F52" s="88"/>
      <c r="G52" s="88"/>
      <c r="H52" s="88"/>
      <c r="I52" s="88"/>
    </row>
    <row r="53" spans="1:9" s="1" customFormat="1" ht="34.5" customHeight="1" thickBot="1">
      <c r="A53" s="22" t="s">
        <v>73</v>
      </c>
      <c r="B53" s="23" t="s">
        <v>42</v>
      </c>
      <c r="C53" s="22" t="s">
        <v>6</v>
      </c>
      <c r="D53" s="33" t="s">
        <v>136</v>
      </c>
      <c r="E53" s="37" t="s">
        <v>129</v>
      </c>
      <c r="F53" s="37" t="s">
        <v>130</v>
      </c>
      <c r="G53" s="48" t="s">
        <v>131</v>
      </c>
      <c r="H53" s="49" t="s">
        <v>132</v>
      </c>
      <c r="I53" s="48" t="s">
        <v>133</v>
      </c>
    </row>
    <row r="54" spans="1:9" s="1" customFormat="1" ht="27.75" customHeight="1" thickBot="1">
      <c r="A54" s="22" t="s">
        <v>74</v>
      </c>
      <c r="B54" s="23" t="s">
        <v>39</v>
      </c>
      <c r="C54" s="22" t="s">
        <v>6</v>
      </c>
      <c r="D54" s="33" t="s">
        <v>128</v>
      </c>
      <c r="E54" s="37" t="s">
        <v>128</v>
      </c>
      <c r="F54" s="37" t="s">
        <v>128</v>
      </c>
      <c r="G54" s="37" t="s">
        <v>128</v>
      </c>
      <c r="H54" s="37" t="s">
        <v>135</v>
      </c>
      <c r="I54" s="37" t="s">
        <v>134</v>
      </c>
    </row>
    <row r="55" spans="1:9" s="1" customFormat="1" ht="33" customHeight="1" thickBot="1">
      <c r="A55" s="22" t="s">
        <v>75</v>
      </c>
      <c r="B55" s="23" t="s">
        <v>76</v>
      </c>
      <c r="C55" s="34" t="s">
        <v>77</v>
      </c>
      <c r="D55" s="45">
        <f aca="true" t="shared" si="1" ref="D55:I55">D56/6.679</f>
        <v>5777.375355592154</v>
      </c>
      <c r="E55" s="46">
        <f t="shared" si="1"/>
        <v>0</v>
      </c>
      <c r="F55" s="46">
        <f t="shared" si="1"/>
        <v>0</v>
      </c>
      <c r="G55" s="46">
        <f t="shared" si="1"/>
        <v>0</v>
      </c>
      <c r="H55" s="46">
        <f t="shared" si="1"/>
        <v>0</v>
      </c>
      <c r="I55" s="46">
        <f t="shared" si="1"/>
        <v>0</v>
      </c>
    </row>
    <row r="56" spans="1:9" s="1" customFormat="1" ht="34.5" customHeight="1" thickBot="1">
      <c r="A56" s="22" t="s">
        <v>78</v>
      </c>
      <c r="B56" s="23" t="s">
        <v>79</v>
      </c>
      <c r="C56" s="22" t="s">
        <v>35</v>
      </c>
      <c r="D56" s="26">
        <v>38587.09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</row>
    <row r="57" spans="1:9" s="1" customFormat="1" ht="28.5" customHeight="1" thickBot="1">
      <c r="A57" s="22" t="s">
        <v>80</v>
      </c>
      <c r="B57" s="23" t="s">
        <v>81</v>
      </c>
      <c r="C57" s="22" t="s">
        <v>35</v>
      </c>
      <c r="D57" s="26">
        <v>31976.41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</row>
    <row r="58" spans="1:9" s="1" customFormat="1" ht="28.5" customHeight="1" thickBot="1">
      <c r="A58" s="22" t="s">
        <v>82</v>
      </c>
      <c r="B58" s="23" t="s">
        <v>83</v>
      </c>
      <c r="C58" s="22" t="s">
        <v>35</v>
      </c>
      <c r="D58" s="26">
        <f aca="true" t="shared" si="2" ref="D58:I58">D56-D57</f>
        <v>6610.679999999997</v>
      </c>
      <c r="E58" s="46">
        <f t="shared" si="2"/>
        <v>0</v>
      </c>
      <c r="F58" s="46">
        <f t="shared" si="2"/>
        <v>0</v>
      </c>
      <c r="G58" s="46">
        <f t="shared" si="2"/>
        <v>0</v>
      </c>
      <c r="H58" s="46">
        <f t="shared" si="2"/>
        <v>0</v>
      </c>
      <c r="I58" s="46">
        <f t="shared" si="2"/>
        <v>0</v>
      </c>
    </row>
    <row r="59" spans="1:9" s="1" customFormat="1" ht="32.25" thickBot="1">
      <c r="A59" s="22" t="s">
        <v>84</v>
      </c>
      <c r="B59" s="23" t="s">
        <v>85</v>
      </c>
      <c r="C59" s="22" t="s">
        <v>35</v>
      </c>
      <c r="D59" s="26">
        <f>D56</f>
        <v>38587.09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</row>
    <row r="60" spans="1:9" s="1" customFormat="1" ht="32.25" thickBot="1">
      <c r="A60" s="22" t="s">
        <v>86</v>
      </c>
      <c r="B60" s="23" t="s">
        <v>87</v>
      </c>
      <c r="C60" s="22" t="s">
        <v>35</v>
      </c>
      <c r="D60" s="26">
        <f aca="true" t="shared" si="3" ref="D60:I60">D59</f>
        <v>38587.09</v>
      </c>
      <c r="E60" s="46">
        <f t="shared" si="3"/>
        <v>0</v>
      </c>
      <c r="F60" s="46">
        <f t="shared" si="3"/>
        <v>0</v>
      </c>
      <c r="G60" s="46">
        <f t="shared" si="3"/>
        <v>0</v>
      </c>
      <c r="H60" s="46">
        <f t="shared" si="3"/>
        <v>0</v>
      </c>
      <c r="I60" s="46">
        <f t="shared" si="3"/>
        <v>0</v>
      </c>
    </row>
    <row r="61" spans="1:9" s="1" customFormat="1" ht="32.25" thickBot="1">
      <c r="A61" s="22" t="s">
        <v>88</v>
      </c>
      <c r="B61" s="23" t="s">
        <v>89</v>
      </c>
      <c r="C61" s="22" t="s">
        <v>35</v>
      </c>
      <c r="D61" s="26">
        <f aca="true" t="shared" si="4" ref="D61:I61">D59-D60</f>
        <v>0</v>
      </c>
      <c r="E61" s="46">
        <f t="shared" si="4"/>
        <v>0</v>
      </c>
      <c r="F61" s="46">
        <f t="shared" si="4"/>
        <v>0</v>
      </c>
      <c r="G61" s="46">
        <f t="shared" si="4"/>
        <v>0</v>
      </c>
      <c r="H61" s="46">
        <f t="shared" si="4"/>
        <v>0</v>
      </c>
      <c r="I61" s="46">
        <f t="shared" si="4"/>
        <v>0</v>
      </c>
    </row>
    <row r="62" spans="1:9" s="1" customFormat="1" ht="45" customHeight="1" thickBot="1">
      <c r="A62" s="22" t="s">
        <v>90</v>
      </c>
      <c r="B62" s="23" t="s">
        <v>91</v>
      </c>
      <c r="C62" s="22" t="s">
        <v>35</v>
      </c>
      <c r="D62" s="33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</row>
    <row r="63" spans="1:4" s="1" customFormat="1" ht="38.25" customHeight="1" thickBot="1">
      <c r="A63" s="76" t="s">
        <v>92</v>
      </c>
      <c r="B63" s="77"/>
      <c r="C63" s="77"/>
      <c r="D63" s="78"/>
    </row>
    <row r="64" spans="1:4" s="1" customFormat="1" ht="26.25" customHeight="1" thickBot="1">
      <c r="A64" s="22" t="s">
        <v>93</v>
      </c>
      <c r="B64" s="23" t="s">
        <v>63</v>
      </c>
      <c r="C64" s="22" t="s">
        <v>25</v>
      </c>
      <c r="D64" s="33">
        <v>0</v>
      </c>
    </row>
    <row r="65" spans="1:4" s="1" customFormat="1" ht="26.25" customHeight="1" thickBot="1">
      <c r="A65" s="22" t="s">
        <v>94</v>
      </c>
      <c r="B65" s="23" t="s">
        <v>64</v>
      </c>
      <c r="C65" s="22" t="s">
        <v>25</v>
      </c>
      <c r="D65" s="33">
        <v>0</v>
      </c>
    </row>
    <row r="66" spans="1:4" s="1" customFormat="1" ht="33" customHeight="1" thickBot="1">
      <c r="A66" s="22" t="s">
        <v>95</v>
      </c>
      <c r="B66" s="23" t="s">
        <v>65</v>
      </c>
      <c r="C66" s="22" t="s">
        <v>6</v>
      </c>
      <c r="D66" s="33">
        <v>0</v>
      </c>
    </row>
    <row r="67" spans="1:4" s="1" customFormat="1" ht="27.75" customHeight="1" thickBot="1">
      <c r="A67" s="22" t="s">
        <v>96</v>
      </c>
      <c r="B67" s="23" t="s">
        <v>66</v>
      </c>
      <c r="C67" s="22" t="s">
        <v>35</v>
      </c>
      <c r="D67" s="33">
        <v>0</v>
      </c>
    </row>
    <row r="68" spans="1:4" s="1" customFormat="1" ht="38.25" customHeight="1" thickBot="1">
      <c r="A68" s="76" t="s">
        <v>97</v>
      </c>
      <c r="B68" s="77"/>
      <c r="C68" s="77"/>
      <c r="D68" s="78"/>
    </row>
    <row r="69" spans="1:4" s="1" customFormat="1" ht="33" customHeight="1" thickBot="1">
      <c r="A69" s="22" t="s">
        <v>98</v>
      </c>
      <c r="B69" s="23" t="s">
        <v>99</v>
      </c>
      <c r="C69" s="22" t="s">
        <v>25</v>
      </c>
      <c r="D69" s="33">
        <v>18</v>
      </c>
    </row>
    <row r="70" spans="1:4" s="1" customFormat="1" ht="27" customHeight="1" thickBot="1">
      <c r="A70" s="22" t="s">
        <v>100</v>
      </c>
      <c r="B70" s="23" t="s">
        <v>101</v>
      </c>
      <c r="C70" s="22" t="s">
        <v>25</v>
      </c>
      <c r="D70" s="33">
        <v>1</v>
      </c>
    </row>
    <row r="71" spans="1:4" s="1" customFormat="1" ht="32.25" thickBot="1">
      <c r="A71" s="35" t="s">
        <v>102</v>
      </c>
      <c r="B71" s="36" t="s">
        <v>103</v>
      </c>
      <c r="C71" s="35" t="s">
        <v>35</v>
      </c>
      <c r="D71" s="37">
        <v>0</v>
      </c>
    </row>
  </sheetData>
  <sheetProtection/>
  <mergeCells count="15">
    <mergeCell ref="A1:D1"/>
    <mergeCell ref="B2:B3"/>
    <mergeCell ref="C2:C3"/>
    <mergeCell ref="D2:D3"/>
    <mergeCell ref="A7:D7"/>
    <mergeCell ref="A45:D45"/>
    <mergeCell ref="A26:E26"/>
    <mergeCell ref="A52:I52"/>
    <mergeCell ref="A63:D63"/>
    <mergeCell ref="A68:D68"/>
    <mergeCell ref="A22:A23"/>
    <mergeCell ref="B22:B23"/>
    <mergeCell ref="C22:C23"/>
    <mergeCell ref="D22:D23"/>
    <mergeCell ref="A40:D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D71" sqref="D71"/>
    </sheetView>
  </sheetViews>
  <sheetFormatPr defaultColWidth="9.140625" defaultRowHeight="15"/>
  <cols>
    <col min="1" max="1" width="6.57421875" style="1" customWidth="1"/>
    <col min="2" max="2" width="49.28125" style="9" customWidth="1"/>
    <col min="3" max="3" width="9.7109375" style="9" customWidth="1"/>
    <col min="4" max="4" width="35.140625" style="9" customWidth="1"/>
    <col min="5" max="5" width="22.140625" style="9" customWidth="1"/>
    <col min="6" max="9" width="17.28125" style="9" customWidth="1"/>
    <col min="10" max="16384" width="9.140625" style="9" customWidth="1"/>
  </cols>
  <sheetData>
    <row r="1" spans="1:4" s="1" customFormat="1" ht="46.5" customHeight="1" thickBot="1">
      <c r="A1" s="98" t="s">
        <v>43</v>
      </c>
      <c r="B1" s="98"/>
      <c r="C1" s="98"/>
      <c r="D1" s="98"/>
    </row>
    <row r="2" spans="1:4" s="1" customFormat="1" ht="13.5" customHeight="1">
      <c r="A2" s="2" t="s">
        <v>0</v>
      </c>
      <c r="B2" s="99" t="s">
        <v>2</v>
      </c>
      <c r="C2" s="99" t="s">
        <v>31</v>
      </c>
      <c r="D2" s="99" t="s">
        <v>32</v>
      </c>
    </row>
    <row r="3" spans="1:4" s="1" customFormat="1" ht="16.5" thickBot="1">
      <c r="A3" s="3" t="s">
        <v>1</v>
      </c>
      <c r="B3" s="100"/>
      <c r="C3" s="100"/>
      <c r="D3" s="100"/>
    </row>
    <row r="4" spans="1:4" s="1" customFormat="1" ht="29.25" customHeight="1" thickBot="1">
      <c r="A4" s="4" t="s">
        <v>3</v>
      </c>
      <c r="B4" s="5" t="s">
        <v>4</v>
      </c>
      <c r="C4" s="4" t="s">
        <v>6</v>
      </c>
      <c r="D4" s="14">
        <v>42430</v>
      </c>
    </row>
    <row r="5" spans="1:4" s="1" customFormat="1" ht="26.25" customHeight="1" thickBot="1">
      <c r="A5" s="4" t="s">
        <v>5</v>
      </c>
      <c r="B5" s="5" t="s">
        <v>33</v>
      </c>
      <c r="C5" s="4" t="s">
        <v>6</v>
      </c>
      <c r="D5" s="14">
        <v>42005</v>
      </c>
    </row>
    <row r="6" spans="1:4" s="1" customFormat="1" ht="23.25" customHeight="1" thickBot="1">
      <c r="A6" s="4" t="s">
        <v>7</v>
      </c>
      <c r="B6" s="5" t="s">
        <v>34</v>
      </c>
      <c r="C6" s="4" t="s">
        <v>6</v>
      </c>
      <c r="D6" s="14">
        <v>42369</v>
      </c>
    </row>
    <row r="7" spans="1:4" s="1" customFormat="1" ht="38.25" customHeight="1" thickBot="1">
      <c r="A7" s="89" t="s">
        <v>44</v>
      </c>
      <c r="B7" s="90"/>
      <c r="C7" s="90"/>
      <c r="D7" s="91"/>
    </row>
    <row r="8" spans="1:4" s="1" customFormat="1" ht="42.75" customHeight="1" thickBot="1">
      <c r="A8" s="4" t="s">
        <v>8</v>
      </c>
      <c r="B8" s="5" t="s">
        <v>45</v>
      </c>
      <c r="C8" s="4" t="s">
        <v>35</v>
      </c>
      <c r="D8" s="16">
        <f>SUM(D9:D10)</f>
        <v>15174.7</v>
      </c>
    </row>
    <row r="9" spans="1:4" s="1" customFormat="1" ht="28.5" customHeight="1" thickBot="1">
      <c r="A9" s="4" t="s">
        <v>9</v>
      </c>
      <c r="B9" s="5" t="s">
        <v>46</v>
      </c>
      <c r="C9" s="4" t="s">
        <v>35</v>
      </c>
      <c r="D9" s="16">
        <v>0</v>
      </c>
    </row>
    <row r="10" spans="1:4" s="1" customFormat="1" ht="23.25" customHeight="1" thickBot="1">
      <c r="A10" s="4" t="s">
        <v>10</v>
      </c>
      <c r="B10" s="5" t="s">
        <v>47</v>
      </c>
      <c r="C10" s="4" t="s">
        <v>35</v>
      </c>
      <c r="D10" s="16">
        <v>15174.7</v>
      </c>
    </row>
    <row r="11" spans="1:4" s="1" customFormat="1" ht="42.75" customHeight="1" thickBot="1">
      <c r="A11" s="4" t="s">
        <v>11</v>
      </c>
      <c r="B11" s="5" t="s">
        <v>48</v>
      </c>
      <c r="C11" s="4" t="s">
        <v>35</v>
      </c>
      <c r="D11" s="16">
        <f>SUM(D12:D14)</f>
        <v>416076.75</v>
      </c>
    </row>
    <row r="12" spans="1:4" s="1" customFormat="1" ht="21" customHeight="1" thickBot="1">
      <c r="A12" s="4" t="s">
        <v>12</v>
      </c>
      <c r="B12" s="5" t="s">
        <v>49</v>
      </c>
      <c r="C12" s="4" t="s">
        <v>35</v>
      </c>
      <c r="D12" s="16">
        <v>234325.26</v>
      </c>
    </row>
    <row r="13" spans="1:4" s="1" customFormat="1" ht="29.25" customHeight="1" thickBot="1">
      <c r="A13" s="4" t="s">
        <v>13</v>
      </c>
      <c r="B13" s="5" t="s">
        <v>50</v>
      </c>
      <c r="C13" s="4" t="s">
        <v>35</v>
      </c>
      <c r="D13" s="16">
        <v>64463.4</v>
      </c>
    </row>
    <row r="14" spans="1:4" s="1" customFormat="1" ht="31.5" customHeight="1" thickBot="1">
      <c r="A14" s="4" t="s">
        <v>14</v>
      </c>
      <c r="B14" s="5" t="s">
        <v>51</v>
      </c>
      <c r="C14" s="4" t="s">
        <v>35</v>
      </c>
      <c r="D14" s="16">
        <v>117288.09</v>
      </c>
    </row>
    <row r="15" spans="1:4" s="1" customFormat="1" ht="36" customHeight="1" thickBot="1">
      <c r="A15" s="4" t="s">
        <v>15</v>
      </c>
      <c r="B15" s="5" t="s">
        <v>52</v>
      </c>
      <c r="C15" s="4" t="s">
        <v>35</v>
      </c>
      <c r="D15" s="16">
        <f>SUM(D16:D20)</f>
        <v>390500.08</v>
      </c>
    </row>
    <row r="16" spans="1:4" s="1" customFormat="1" ht="33.75" customHeight="1" thickBot="1">
      <c r="A16" s="4" t="s">
        <v>16</v>
      </c>
      <c r="B16" s="5" t="s">
        <v>53</v>
      </c>
      <c r="C16" s="4" t="s">
        <v>35</v>
      </c>
      <c r="D16" s="16">
        <v>390500.08</v>
      </c>
    </row>
    <row r="17" spans="1:4" s="1" customFormat="1" ht="31.5" customHeight="1" thickBot="1">
      <c r="A17" s="4" t="s">
        <v>17</v>
      </c>
      <c r="B17" s="5" t="s">
        <v>54</v>
      </c>
      <c r="C17" s="4" t="s">
        <v>35</v>
      </c>
      <c r="D17" s="16">
        <v>0</v>
      </c>
    </row>
    <row r="18" spans="1:4" s="1" customFormat="1" ht="16.5" thickBot="1">
      <c r="A18" s="4" t="s">
        <v>18</v>
      </c>
      <c r="B18" s="5" t="s">
        <v>55</v>
      </c>
      <c r="C18" s="4" t="s">
        <v>35</v>
      </c>
      <c r="D18" s="16">
        <v>0</v>
      </c>
    </row>
    <row r="19" spans="1:4" s="1" customFormat="1" ht="37.5" customHeight="1" thickBot="1">
      <c r="A19" s="4" t="s">
        <v>19</v>
      </c>
      <c r="B19" s="5" t="s">
        <v>56</v>
      </c>
      <c r="C19" s="4" t="s">
        <v>35</v>
      </c>
      <c r="D19" s="16">
        <v>0</v>
      </c>
    </row>
    <row r="20" spans="1:4" s="1" customFormat="1" ht="33.75" customHeight="1" thickBot="1">
      <c r="A20" s="4" t="s">
        <v>20</v>
      </c>
      <c r="B20" s="5" t="s">
        <v>57</v>
      </c>
      <c r="C20" s="4" t="s">
        <v>35</v>
      </c>
      <c r="D20" s="16">
        <v>0</v>
      </c>
    </row>
    <row r="21" spans="1:4" s="1" customFormat="1" ht="35.25" customHeight="1" thickBot="1">
      <c r="A21" s="4" t="s">
        <v>21</v>
      </c>
      <c r="B21" s="5" t="s">
        <v>58</v>
      </c>
      <c r="C21" s="4" t="s">
        <v>35</v>
      </c>
      <c r="D21" s="16">
        <f>D15-D10+D9</f>
        <v>375325.38</v>
      </c>
    </row>
    <row r="22" spans="1:4" s="1" customFormat="1" ht="21" customHeight="1">
      <c r="A22" s="92" t="s">
        <v>22</v>
      </c>
      <c r="B22" s="94" t="s">
        <v>59</v>
      </c>
      <c r="C22" s="92" t="s">
        <v>35</v>
      </c>
      <c r="D22" s="96">
        <f>SUM(D24:D25)</f>
        <v>40751.36</v>
      </c>
    </row>
    <row r="23" spans="1:4" s="1" customFormat="1" ht="16.5" thickBot="1">
      <c r="A23" s="93"/>
      <c r="B23" s="95"/>
      <c r="C23" s="93"/>
      <c r="D23" s="97"/>
    </row>
    <row r="24" spans="1:4" s="1" customFormat="1" ht="23.25" customHeight="1" thickBot="1">
      <c r="A24" s="4" t="s">
        <v>23</v>
      </c>
      <c r="B24" s="5" t="s">
        <v>46</v>
      </c>
      <c r="C24" s="4" t="s">
        <v>35</v>
      </c>
      <c r="D24" s="16">
        <v>0</v>
      </c>
    </row>
    <row r="25" spans="1:6" s="1" customFormat="1" ht="31.5" customHeight="1" thickBot="1">
      <c r="A25" s="4" t="s">
        <v>24</v>
      </c>
      <c r="B25" s="5" t="s">
        <v>47</v>
      </c>
      <c r="C25" s="4" t="s">
        <v>35</v>
      </c>
      <c r="D25" s="16">
        <v>40751.36</v>
      </c>
      <c r="F25" s="17"/>
    </row>
    <row r="26" spans="1:5" s="1" customFormat="1" ht="40.5" customHeight="1" thickBot="1">
      <c r="A26" s="85" t="s">
        <v>60</v>
      </c>
      <c r="B26" s="86"/>
      <c r="C26" s="86"/>
      <c r="D26" s="86"/>
      <c r="E26" s="87"/>
    </row>
    <row r="27" spans="1:5" s="1" customFormat="1" ht="36" customHeight="1" thickBot="1">
      <c r="A27" s="41" t="s">
        <v>104</v>
      </c>
      <c r="B27" s="41" t="s">
        <v>40</v>
      </c>
      <c r="C27" s="41" t="s">
        <v>6</v>
      </c>
      <c r="D27" s="42" t="s">
        <v>41</v>
      </c>
      <c r="E27" s="41" t="s">
        <v>61</v>
      </c>
    </row>
    <row r="28" spans="1:5" s="18" customFormat="1" ht="33" customHeight="1" thickBot="1">
      <c r="A28" s="27">
        <v>1</v>
      </c>
      <c r="B28" s="28" t="s">
        <v>106</v>
      </c>
      <c r="C28" s="27" t="s">
        <v>6</v>
      </c>
      <c r="D28" s="39" t="s">
        <v>123</v>
      </c>
      <c r="E28" s="38" t="s">
        <v>118</v>
      </c>
    </row>
    <row r="29" spans="1:5" s="18" customFormat="1" ht="29.25" customHeight="1" thickBot="1">
      <c r="A29" s="27">
        <f>A28+1</f>
        <v>2</v>
      </c>
      <c r="B29" s="28" t="s">
        <v>105</v>
      </c>
      <c r="C29" s="27" t="s">
        <v>6</v>
      </c>
      <c r="D29" s="39" t="s">
        <v>123</v>
      </c>
      <c r="E29" s="38" t="s">
        <v>119</v>
      </c>
    </row>
    <row r="30" spans="1:5" s="18" customFormat="1" ht="32.25" thickBot="1">
      <c r="A30" s="27">
        <f aca="true" t="shared" si="0" ref="A30:A39">A29+1</f>
        <v>3</v>
      </c>
      <c r="B30" s="28" t="s">
        <v>107</v>
      </c>
      <c r="C30" s="27" t="s">
        <v>6</v>
      </c>
      <c r="D30" s="39" t="s">
        <v>123</v>
      </c>
      <c r="E30" s="39" t="s">
        <v>120</v>
      </c>
    </row>
    <row r="31" spans="1:5" s="18" customFormat="1" ht="66.75" customHeight="1" thickBot="1">
      <c r="A31" s="27">
        <f t="shared" si="0"/>
        <v>4</v>
      </c>
      <c r="B31" s="28" t="s">
        <v>117</v>
      </c>
      <c r="C31" s="27" t="s">
        <v>6</v>
      </c>
      <c r="D31" s="39" t="s">
        <v>123</v>
      </c>
      <c r="E31" s="39" t="s">
        <v>120</v>
      </c>
    </row>
    <row r="32" spans="1:5" s="18" customFormat="1" ht="34.5" customHeight="1" thickBot="1">
      <c r="A32" s="27">
        <f t="shared" si="0"/>
        <v>5</v>
      </c>
      <c r="B32" s="28" t="s">
        <v>109</v>
      </c>
      <c r="C32" s="27" t="s">
        <v>6</v>
      </c>
      <c r="D32" s="39" t="s">
        <v>125</v>
      </c>
      <c r="E32" s="40" t="s">
        <v>121</v>
      </c>
    </row>
    <row r="33" spans="1:5" s="18" customFormat="1" ht="33.75" customHeight="1" thickBot="1">
      <c r="A33" s="27">
        <f t="shared" si="0"/>
        <v>6</v>
      </c>
      <c r="B33" s="28" t="s">
        <v>110</v>
      </c>
      <c r="C33" s="27" t="s">
        <v>6</v>
      </c>
      <c r="D33" s="39" t="s">
        <v>126</v>
      </c>
      <c r="E33" s="39" t="s">
        <v>120</v>
      </c>
    </row>
    <row r="34" spans="1:5" s="18" customFormat="1" ht="79.5" customHeight="1" thickBot="1">
      <c r="A34" s="27">
        <f t="shared" si="0"/>
        <v>7</v>
      </c>
      <c r="B34" s="28" t="s">
        <v>111</v>
      </c>
      <c r="C34" s="27" t="s">
        <v>6</v>
      </c>
      <c r="D34" s="39" t="s">
        <v>123</v>
      </c>
      <c r="E34" s="39" t="s">
        <v>120</v>
      </c>
    </row>
    <row r="35" spans="1:5" s="18" customFormat="1" ht="29.25" customHeight="1" thickBot="1">
      <c r="A35" s="27">
        <f t="shared" si="0"/>
        <v>8</v>
      </c>
      <c r="B35" s="28" t="s">
        <v>112</v>
      </c>
      <c r="C35" s="27" t="s">
        <v>6</v>
      </c>
      <c r="D35" s="39" t="s">
        <v>123</v>
      </c>
      <c r="E35" s="27" t="s">
        <v>118</v>
      </c>
    </row>
    <row r="36" spans="1:5" s="18" customFormat="1" ht="29.25" customHeight="1" thickBot="1">
      <c r="A36" s="27">
        <f t="shared" si="0"/>
        <v>9</v>
      </c>
      <c r="B36" s="28" t="s">
        <v>113</v>
      </c>
      <c r="C36" s="27" t="s">
        <v>6</v>
      </c>
      <c r="D36" s="39" t="s">
        <v>123</v>
      </c>
      <c r="E36" s="27" t="s">
        <v>120</v>
      </c>
    </row>
    <row r="37" spans="1:5" s="18" customFormat="1" ht="29.25" customHeight="1" thickBot="1">
      <c r="A37" s="27">
        <f t="shared" si="0"/>
        <v>10</v>
      </c>
      <c r="B37" s="28" t="s">
        <v>114</v>
      </c>
      <c r="C37" s="27" t="s">
        <v>6</v>
      </c>
      <c r="D37" s="39" t="s">
        <v>123</v>
      </c>
      <c r="E37" s="27" t="s">
        <v>120</v>
      </c>
    </row>
    <row r="38" spans="1:5" s="18" customFormat="1" ht="29.25" customHeight="1" thickBot="1">
      <c r="A38" s="27">
        <f t="shared" si="0"/>
        <v>11</v>
      </c>
      <c r="B38" s="28" t="s">
        <v>115</v>
      </c>
      <c r="C38" s="27" t="s">
        <v>6</v>
      </c>
      <c r="D38" s="39" t="s">
        <v>123</v>
      </c>
      <c r="E38" s="27" t="s">
        <v>120</v>
      </c>
    </row>
    <row r="39" spans="1:5" s="18" customFormat="1" ht="32.25" customHeight="1" thickBot="1">
      <c r="A39" s="27">
        <f t="shared" si="0"/>
        <v>12</v>
      </c>
      <c r="B39" s="29" t="s">
        <v>116</v>
      </c>
      <c r="C39" s="27" t="s">
        <v>6</v>
      </c>
      <c r="D39" s="39" t="s">
        <v>127</v>
      </c>
      <c r="E39" s="27" t="s">
        <v>122</v>
      </c>
    </row>
    <row r="40" spans="1:4" s="1" customFormat="1" ht="38.25" customHeight="1" thickBot="1">
      <c r="A40" s="89" t="s">
        <v>62</v>
      </c>
      <c r="B40" s="90"/>
      <c r="C40" s="90"/>
      <c r="D40" s="91"/>
    </row>
    <row r="41" spans="1:4" s="1" customFormat="1" ht="36" customHeight="1" thickBot="1">
      <c r="A41" s="4" t="s">
        <v>26</v>
      </c>
      <c r="B41" s="5" t="s">
        <v>63</v>
      </c>
      <c r="C41" s="4" t="s">
        <v>25</v>
      </c>
      <c r="D41" s="11">
        <v>0</v>
      </c>
    </row>
    <row r="42" spans="1:4" s="1" customFormat="1" ht="33" customHeight="1" thickBot="1">
      <c r="A42" s="4" t="s">
        <v>27</v>
      </c>
      <c r="B42" s="5" t="s">
        <v>64</v>
      </c>
      <c r="C42" s="4" t="s">
        <v>25</v>
      </c>
      <c r="D42" s="11">
        <v>0</v>
      </c>
    </row>
    <row r="43" spans="1:4" s="1" customFormat="1" ht="31.5" customHeight="1" thickBot="1">
      <c r="A43" s="4" t="s">
        <v>28</v>
      </c>
      <c r="B43" s="5" t="s">
        <v>65</v>
      </c>
      <c r="C43" s="4" t="s">
        <v>25</v>
      </c>
      <c r="D43" s="11">
        <v>0</v>
      </c>
    </row>
    <row r="44" spans="1:4" s="1" customFormat="1" ht="30.75" customHeight="1" thickBot="1">
      <c r="A44" s="4" t="s">
        <v>29</v>
      </c>
      <c r="B44" s="5" t="s">
        <v>66</v>
      </c>
      <c r="C44" s="4" t="s">
        <v>35</v>
      </c>
      <c r="D44" s="11">
        <v>0</v>
      </c>
    </row>
    <row r="45" spans="1:4" s="1" customFormat="1" ht="25.5" customHeight="1" thickBot="1">
      <c r="A45" s="76" t="s">
        <v>67</v>
      </c>
      <c r="B45" s="77"/>
      <c r="C45" s="77"/>
      <c r="D45" s="78"/>
    </row>
    <row r="46" spans="1:4" s="1" customFormat="1" ht="40.5" customHeight="1" thickBot="1">
      <c r="A46" s="22" t="s">
        <v>30</v>
      </c>
      <c r="B46" s="23" t="s">
        <v>68</v>
      </c>
      <c r="C46" s="22" t="s">
        <v>35</v>
      </c>
      <c r="D46" s="26">
        <f>SUM(D47:D48)</f>
        <v>27603.2</v>
      </c>
    </row>
    <row r="47" spans="1:4" s="1" customFormat="1" ht="25.5" customHeight="1" thickBot="1">
      <c r="A47" s="22" t="s">
        <v>36</v>
      </c>
      <c r="B47" s="23" t="s">
        <v>46</v>
      </c>
      <c r="C47" s="22" t="s">
        <v>35</v>
      </c>
      <c r="D47" s="26">
        <v>0</v>
      </c>
    </row>
    <row r="48" spans="1:4" s="1" customFormat="1" ht="32.25" customHeight="1" thickBot="1">
      <c r="A48" s="22" t="s">
        <v>37</v>
      </c>
      <c r="B48" s="23" t="s">
        <v>47</v>
      </c>
      <c r="C48" s="22" t="s">
        <v>35</v>
      </c>
      <c r="D48" s="26">
        <v>27603.2</v>
      </c>
    </row>
    <row r="49" spans="1:4" s="1" customFormat="1" ht="41.25" customHeight="1" thickBot="1">
      <c r="A49" s="22" t="s">
        <v>38</v>
      </c>
      <c r="B49" s="23" t="s">
        <v>69</v>
      </c>
      <c r="C49" s="22" t="s">
        <v>35</v>
      </c>
      <c r="D49" s="26">
        <f>SUM(D50:D51)</f>
        <v>19120.15</v>
      </c>
    </row>
    <row r="50" spans="1:4" s="1" customFormat="1" ht="27.75" customHeight="1" thickBot="1">
      <c r="A50" s="22" t="s">
        <v>70</v>
      </c>
      <c r="B50" s="23" t="s">
        <v>46</v>
      </c>
      <c r="C50" s="22" t="s">
        <v>35</v>
      </c>
      <c r="D50" s="26">
        <v>0</v>
      </c>
    </row>
    <row r="51" spans="1:4" s="1" customFormat="1" ht="26.25" customHeight="1" thickBot="1">
      <c r="A51" s="22" t="s">
        <v>71</v>
      </c>
      <c r="B51" s="23" t="s">
        <v>47</v>
      </c>
      <c r="C51" s="22" t="s">
        <v>35</v>
      </c>
      <c r="D51" s="26">
        <v>19120.15</v>
      </c>
    </row>
    <row r="52" spans="1:9" s="1" customFormat="1" ht="24" customHeight="1" thickBot="1">
      <c r="A52" s="88" t="s">
        <v>72</v>
      </c>
      <c r="B52" s="88"/>
      <c r="C52" s="88"/>
      <c r="D52" s="88"/>
      <c r="E52" s="88"/>
      <c r="F52" s="88"/>
      <c r="G52" s="88"/>
      <c r="H52" s="88"/>
      <c r="I52" s="88"/>
    </row>
    <row r="53" spans="1:9" s="1" customFormat="1" ht="34.5" customHeight="1" thickBot="1">
      <c r="A53" s="22" t="s">
        <v>73</v>
      </c>
      <c r="B53" s="23" t="s">
        <v>42</v>
      </c>
      <c r="C53" s="22" t="s">
        <v>6</v>
      </c>
      <c r="D53" s="33" t="s">
        <v>136</v>
      </c>
      <c r="E53" s="37" t="s">
        <v>129</v>
      </c>
      <c r="F53" s="37" t="s">
        <v>130</v>
      </c>
      <c r="G53" s="48" t="s">
        <v>131</v>
      </c>
      <c r="H53" s="49" t="s">
        <v>132</v>
      </c>
      <c r="I53" s="48" t="s">
        <v>133</v>
      </c>
    </row>
    <row r="54" spans="1:9" s="1" customFormat="1" ht="27.75" customHeight="1" thickBot="1">
      <c r="A54" s="22" t="s">
        <v>74</v>
      </c>
      <c r="B54" s="23" t="s">
        <v>39</v>
      </c>
      <c r="C54" s="22" t="s">
        <v>6</v>
      </c>
      <c r="D54" s="33" t="s">
        <v>128</v>
      </c>
      <c r="E54" s="37" t="s">
        <v>128</v>
      </c>
      <c r="F54" s="37" t="s">
        <v>128</v>
      </c>
      <c r="G54" s="37" t="s">
        <v>128</v>
      </c>
      <c r="H54" s="37" t="s">
        <v>135</v>
      </c>
      <c r="I54" s="37" t="s">
        <v>134</v>
      </c>
    </row>
    <row r="55" spans="1:9" s="1" customFormat="1" ht="33" customHeight="1" thickBot="1">
      <c r="A55" s="22" t="s">
        <v>75</v>
      </c>
      <c r="B55" s="23" t="s">
        <v>76</v>
      </c>
      <c r="C55" s="34" t="s">
        <v>77</v>
      </c>
      <c r="D55" s="45">
        <f aca="true" t="shared" si="1" ref="D55:I55">D56/6.679</f>
        <v>2965.9320257523577</v>
      </c>
      <c r="E55" s="46">
        <f t="shared" si="1"/>
        <v>0</v>
      </c>
      <c r="F55" s="46">
        <f t="shared" si="1"/>
        <v>0</v>
      </c>
      <c r="G55" s="46">
        <f t="shared" si="1"/>
        <v>0</v>
      </c>
      <c r="H55" s="46">
        <f t="shared" si="1"/>
        <v>0</v>
      </c>
      <c r="I55" s="46">
        <f t="shared" si="1"/>
        <v>0</v>
      </c>
    </row>
    <row r="56" spans="1:9" s="1" customFormat="1" ht="34.5" customHeight="1" thickBot="1">
      <c r="A56" s="22" t="s">
        <v>78</v>
      </c>
      <c r="B56" s="23" t="s">
        <v>79</v>
      </c>
      <c r="C56" s="22" t="s">
        <v>35</v>
      </c>
      <c r="D56" s="26">
        <v>19809.46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</row>
    <row r="57" spans="1:9" s="1" customFormat="1" ht="28.5" customHeight="1" thickBot="1">
      <c r="A57" s="22" t="s">
        <v>80</v>
      </c>
      <c r="B57" s="23" t="s">
        <v>81</v>
      </c>
      <c r="C57" s="22" t="s">
        <v>35</v>
      </c>
      <c r="D57" s="26">
        <v>16248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</row>
    <row r="58" spans="1:9" s="1" customFormat="1" ht="28.5" customHeight="1" thickBot="1">
      <c r="A58" s="22" t="s">
        <v>82</v>
      </c>
      <c r="B58" s="23" t="s">
        <v>83</v>
      </c>
      <c r="C58" s="22" t="s">
        <v>35</v>
      </c>
      <c r="D58" s="26">
        <f aca="true" t="shared" si="2" ref="D58:I58">D56-D57</f>
        <v>3561.459999999999</v>
      </c>
      <c r="E58" s="46">
        <f t="shared" si="2"/>
        <v>0</v>
      </c>
      <c r="F58" s="46">
        <f t="shared" si="2"/>
        <v>0</v>
      </c>
      <c r="G58" s="46">
        <f t="shared" si="2"/>
        <v>0</v>
      </c>
      <c r="H58" s="46">
        <f t="shared" si="2"/>
        <v>0</v>
      </c>
      <c r="I58" s="46">
        <f t="shared" si="2"/>
        <v>0</v>
      </c>
    </row>
    <row r="59" spans="1:9" s="1" customFormat="1" ht="32.25" thickBot="1">
      <c r="A59" s="22" t="s">
        <v>84</v>
      </c>
      <c r="B59" s="23" t="s">
        <v>85</v>
      </c>
      <c r="C59" s="22" t="s">
        <v>35</v>
      </c>
      <c r="D59" s="26">
        <f>D56</f>
        <v>19809.46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</row>
    <row r="60" spans="1:9" s="1" customFormat="1" ht="32.25" thickBot="1">
      <c r="A60" s="22" t="s">
        <v>86</v>
      </c>
      <c r="B60" s="23" t="s">
        <v>87</v>
      </c>
      <c r="C60" s="22" t="s">
        <v>35</v>
      </c>
      <c r="D60" s="26">
        <f aca="true" t="shared" si="3" ref="D60:I60">D59</f>
        <v>19809.46</v>
      </c>
      <c r="E60" s="46">
        <f t="shared" si="3"/>
        <v>0</v>
      </c>
      <c r="F60" s="46">
        <f t="shared" si="3"/>
        <v>0</v>
      </c>
      <c r="G60" s="46">
        <f t="shared" si="3"/>
        <v>0</v>
      </c>
      <c r="H60" s="46">
        <f t="shared" si="3"/>
        <v>0</v>
      </c>
      <c r="I60" s="46">
        <f t="shared" si="3"/>
        <v>0</v>
      </c>
    </row>
    <row r="61" spans="1:9" s="1" customFormat="1" ht="32.25" thickBot="1">
      <c r="A61" s="22" t="s">
        <v>88</v>
      </c>
      <c r="B61" s="23" t="s">
        <v>89</v>
      </c>
      <c r="C61" s="22" t="s">
        <v>35</v>
      </c>
      <c r="D61" s="26">
        <f aca="true" t="shared" si="4" ref="D61:I61">D59-D60</f>
        <v>0</v>
      </c>
      <c r="E61" s="46">
        <f t="shared" si="4"/>
        <v>0</v>
      </c>
      <c r="F61" s="46">
        <f t="shared" si="4"/>
        <v>0</v>
      </c>
      <c r="G61" s="46">
        <f t="shared" si="4"/>
        <v>0</v>
      </c>
      <c r="H61" s="46">
        <f t="shared" si="4"/>
        <v>0</v>
      </c>
      <c r="I61" s="46">
        <f t="shared" si="4"/>
        <v>0</v>
      </c>
    </row>
    <row r="62" spans="1:9" s="1" customFormat="1" ht="45" customHeight="1" thickBot="1">
      <c r="A62" s="22" t="s">
        <v>90</v>
      </c>
      <c r="B62" s="23" t="s">
        <v>91</v>
      </c>
      <c r="C62" s="22" t="s">
        <v>35</v>
      </c>
      <c r="D62" s="33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</row>
    <row r="63" spans="1:4" s="1" customFormat="1" ht="38.25" customHeight="1" thickBot="1">
      <c r="A63" s="76" t="s">
        <v>92</v>
      </c>
      <c r="B63" s="77"/>
      <c r="C63" s="77"/>
      <c r="D63" s="78"/>
    </row>
    <row r="64" spans="1:4" s="1" customFormat="1" ht="26.25" customHeight="1" thickBot="1">
      <c r="A64" s="22" t="s">
        <v>93</v>
      </c>
      <c r="B64" s="23" t="s">
        <v>63</v>
      </c>
      <c r="C64" s="22" t="s">
        <v>25</v>
      </c>
      <c r="D64" s="33">
        <v>0</v>
      </c>
    </row>
    <row r="65" spans="1:4" s="1" customFormat="1" ht="26.25" customHeight="1" thickBot="1">
      <c r="A65" s="22" t="s">
        <v>94</v>
      </c>
      <c r="B65" s="23" t="s">
        <v>64</v>
      </c>
      <c r="C65" s="22" t="s">
        <v>25</v>
      </c>
      <c r="D65" s="33">
        <v>0</v>
      </c>
    </row>
    <row r="66" spans="1:4" s="1" customFormat="1" ht="33" customHeight="1" thickBot="1">
      <c r="A66" s="22" t="s">
        <v>95</v>
      </c>
      <c r="B66" s="23" t="s">
        <v>65</v>
      </c>
      <c r="C66" s="22" t="s">
        <v>6</v>
      </c>
      <c r="D66" s="33">
        <v>0</v>
      </c>
    </row>
    <row r="67" spans="1:4" s="1" customFormat="1" ht="27.75" customHeight="1" thickBot="1">
      <c r="A67" s="22" t="s">
        <v>96</v>
      </c>
      <c r="B67" s="23" t="s">
        <v>66</v>
      </c>
      <c r="C67" s="22" t="s">
        <v>35</v>
      </c>
      <c r="D67" s="33">
        <v>0</v>
      </c>
    </row>
    <row r="68" spans="1:4" s="1" customFormat="1" ht="38.25" customHeight="1" thickBot="1">
      <c r="A68" s="76" t="s">
        <v>97</v>
      </c>
      <c r="B68" s="77"/>
      <c r="C68" s="77"/>
      <c r="D68" s="78"/>
    </row>
    <row r="69" spans="1:4" s="1" customFormat="1" ht="33" customHeight="1" thickBot="1">
      <c r="A69" s="22" t="s">
        <v>98</v>
      </c>
      <c r="B69" s="23" t="s">
        <v>99</v>
      </c>
      <c r="C69" s="22" t="s">
        <v>25</v>
      </c>
      <c r="D69" s="33">
        <v>6</v>
      </c>
    </row>
    <row r="70" spans="1:4" s="1" customFormat="1" ht="27" customHeight="1" thickBot="1">
      <c r="A70" s="22" t="s">
        <v>100</v>
      </c>
      <c r="B70" s="23" t="s">
        <v>101</v>
      </c>
      <c r="C70" s="22" t="s">
        <v>25</v>
      </c>
      <c r="D70" s="33">
        <v>4</v>
      </c>
    </row>
    <row r="71" spans="1:4" s="1" customFormat="1" ht="32.25" thickBot="1">
      <c r="A71" s="35" t="s">
        <v>102</v>
      </c>
      <c r="B71" s="36" t="s">
        <v>103</v>
      </c>
      <c r="C71" s="35" t="s">
        <v>35</v>
      </c>
      <c r="D71" s="37">
        <v>21758.75</v>
      </c>
    </row>
  </sheetData>
  <sheetProtection/>
  <mergeCells count="15">
    <mergeCell ref="A1:D1"/>
    <mergeCell ref="B2:B3"/>
    <mergeCell ref="C2:C3"/>
    <mergeCell ref="D2:D3"/>
    <mergeCell ref="A7:D7"/>
    <mergeCell ref="A45:D45"/>
    <mergeCell ref="A26:E26"/>
    <mergeCell ref="A52:I52"/>
    <mergeCell ref="A63:D63"/>
    <mergeCell ref="A68:D68"/>
    <mergeCell ref="A22:A23"/>
    <mergeCell ref="B22:B23"/>
    <mergeCell ref="C22:C23"/>
    <mergeCell ref="D22:D23"/>
    <mergeCell ref="A40:D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7">
      <selection activeCell="D70" sqref="D70"/>
    </sheetView>
  </sheetViews>
  <sheetFormatPr defaultColWidth="9.140625" defaultRowHeight="15"/>
  <cols>
    <col min="1" max="1" width="6.57421875" style="1" customWidth="1"/>
    <col min="2" max="2" width="49.28125" style="9" customWidth="1"/>
    <col min="3" max="3" width="9.7109375" style="9" customWidth="1"/>
    <col min="4" max="4" width="46.8515625" style="9" customWidth="1"/>
    <col min="5" max="5" width="23.8515625" style="9" customWidth="1"/>
    <col min="6" max="9" width="18.57421875" style="9" customWidth="1"/>
    <col min="10" max="16384" width="9.140625" style="9" customWidth="1"/>
  </cols>
  <sheetData>
    <row r="1" spans="1:4" s="1" customFormat="1" ht="46.5" customHeight="1" thickBot="1">
      <c r="A1" s="98" t="s">
        <v>43</v>
      </c>
      <c r="B1" s="98"/>
      <c r="C1" s="98"/>
      <c r="D1" s="98"/>
    </row>
    <row r="2" spans="1:4" s="1" customFormat="1" ht="13.5" customHeight="1">
      <c r="A2" s="2" t="s">
        <v>0</v>
      </c>
      <c r="B2" s="99" t="s">
        <v>2</v>
      </c>
      <c r="C2" s="99" t="s">
        <v>31</v>
      </c>
      <c r="D2" s="99" t="s">
        <v>32</v>
      </c>
    </row>
    <row r="3" spans="1:4" s="1" customFormat="1" ht="16.5" thickBot="1">
      <c r="A3" s="3" t="s">
        <v>1</v>
      </c>
      <c r="B3" s="100"/>
      <c r="C3" s="100"/>
      <c r="D3" s="100"/>
    </row>
    <row r="4" spans="1:4" s="1" customFormat="1" ht="29.25" customHeight="1" thickBot="1">
      <c r="A4" s="4" t="s">
        <v>3</v>
      </c>
      <c r="B4" s="5" t="s">
        <v>4</v>
      </c>
      <c r="C4" s="4" t="s">
        <v>6</v>
      </c>
      <c r="D4" s="14">
        <v>42430</v>
      </c>
    </row>
    <row r="5" spans="1:4" s="1" customFormat="1" ht="26.25" customHeight="1" thickBot="1">
      <c r="A5" s="4" t="s">
        <v>5</v>
      </c>
      <c r="B5" s="5" t="s">
        <v>33</v>
      </c>
      <c r="C5" s="4" t="s">
        <v>6</v>
      </c>
      <c r="D5" s="14">
        <v>42005</v>
      </c>
    </row>
    <row r="6" spans="1:4" s="1" customFormat="1" ht="23.25" customHeight="1" thickBot="1">
      <c r="A6" s="4" t="s">
        <v>7</v>
      </c>
      <c r="B6" s="5" t="s">
        <v>34</v>
      </c>
      <c r="C6" s="4" t="s">
        <v>6</v>
      </c>
      <c r="D6" s="14">
        <v>42369</v>
      </c>
    </row>
    <row r="7" spans="1:4" s="1" customFormat="1" ht="38.25" customHeight="1" thickBot="1">
      <c r="A7" s="89" t="s">
        <v>44</v>
      </c>
      <c r="B7" s="90"/>
      <c r="C7" s="90"/>
      <c r="D7" s="91"/>
    </row>
    <row r="8" spans="1:4" s="1" customFormat="1" ht="42.75" customHeight="1" thickBot="1">
      <c r="A8" s="4" t="s">
        <v>8</v>
      </c>
      <c r="B8" s="5" t="s">
        <v>45</v>
      </c>
      <c r="C8" s="4" t="s">
        <v>35</v>
      </c>
      <c r="D8" s="16">
        <f>SUM(D9:D10)</f>
        <v>13526.36</v>
      </c>
    </row>
    <row r="9" spans="1:4" s="1" customFormat="1" ht="28.5" customHeight="1" thickBot="1">
      <c r="A9" s="4" t="s">
        <v>9</v>
      </c>
      <c r="B9" s="5" t="s">
        <v>46</v>
      </c>
      <c r="C9" s="4" t="s">
        <v>35</v>
      </c>
      <c r="D9" s="16">
        <v>0</v>
      </c>
    </row>
    <row r="10" spans="1:4" s="1" customFormat="1" ht="23.25" customHeight="1" thickBot="1">
      <c r="A10" s="4" t="s">
        <v>10</v>
      </c>
      <c r="B10" s="5" t="s">
        <v>47</v>
      </c>
      <c r="C10" s="4" t="s">
        <v>35</v>
      </c>
      <c r="D10" s="16">
        <v>13526.36</v>
      </c>
    </row>
    <row r="11" spans="1:4" s="1" customFormat="1" ht="42.75" customHeight="1" thickBot="1">
      <c r="A11" s="4" t="s">
        <v>11</v>
      </c>
      <c r="B11" s="5" t="s">
        <v>48</v>
      </c>
      <c r="C11" s="4" t="s">
        <v>35</v>
      </c>
      <c r="D11" s="16">
        <f>SUM(D12:D14)</f>
        <v>207483.44</v>
      </c>
    </row>
    <row r="12" spans="1:4" s="1" customFormat="1" ht="21" customHeight="1" thickBot="1">
      <c r="A12" s="4" t="s">
        <v>12</v>
      </c>
      <c r="B12" s="5" t="s">
        <v>49</v>
      </c>
      <c r="C12" s="4" t="s">
        <v>35</v>
      </c>
      <c r="D12" s="16">
        <v>117279.42</v>
      </c>
    </row>
    <row r="13" spans="1:4" s="1" customFormat="1" ht="29.25" customHeight="1" thickBot="1">
      <c r="A13" s="4" t="s">
        <v>13</v>
      </c>
      <c r="B13" s="5" t="s">
        <v>50</v>
      </c>
      <c r="C13" s="4" t="s">
        <v>35</v>
      </c>
      <c r="D13" s="16">
        <v>32002.2</v>
      </c>
    </row>
    <row r="14" spans="1:4" s="1" customFormat="1" ht="31.5" customHeight="1" thickBot="1">
      <c r="A14" s="4" t="s">
        <v>14</v>
      </c>
      <c r="B14" s="5" t="s">
        <v>51</v>
      </c>
      <c r="C14" s="4" t="s">
        <v>35</v>
      </c>
      <c r="D14" s="16">
        <v>58201.82</v>
      </c>
    </row>
    <row r="15" spans="1:4" s="1" customFormat="1" ht="36" customHeight="1" thickBot="1">
      <c r="A15" s="4" t="s">
        <v>15</v>
      </c>
      <c r="B15" s="5" t="s">
        <v>52</v>
      </c>
      <c r="C15" s="4" t="s">
        <v>35</v>
      </c>
      <c r="D15" s="16">
        <f>SUM(D16:D20)</f>
        <v>186298.61</v>
      </c>
    </row>
    <row r="16" spans="1:4" s="1" customFormat="1" ht="33.75" customHeight="1" thickBot="1">
      <c r="A16" s="4" t="s">
        <v>16</v>
      </c>
      <c r="B16" s="5" t="s">
        <v>53</v>
      </c>
      <c r="C16" s="4" t="s">
        <v>35</v>
      </c>
      <c r="D16" s="16">
        <v>186298.61</v>
      </c>
    </row>
    <row r="17" spans="1:4" s="1" customFormat="1" ht="31.5" customHeight="1" thickBot="1">
      <c r="A17" s="4" t="s">
        <v>17</v>
      </c>
      <c r="B17" s="5" t="s">
        <v>54</v>
      </c>
      <c r="C17" s="4" t="s">
        <v>35</v>
      </c>
      <c r="D17" s="16">
        <v>0</v>
      </c>
    </row>
    <row r="18" spans="1:4" s="1" customFormat="1" ht="24.75" customHeight="1" thickBot="1">
      <c r="A18" s="4" t="s">
        <v>18</v>
      </c>
      <c r="B18" s="5" t="s">
        <v>55</v>
      </c>
      <c r="C18" s="4" t="s">
        <v>35</v>
      </c>
      <c r="D18" s="16">
        <v>0</v>
      </c>
    </row>
    <row r="19" spans="1:4" s="1" customFormat="1" ht="37.5" customHeight="1" thickBot="1">
      <c r="A19" s="4" t="s">
        <v>19</v>
      </c>
      <c r="B19" s="5" t="s">
        <v>56</v>
      </c>
      <c r="C19" s="4" t="s">
        <v>35</v>
      </c>
      <c r="D19" s="16">
        <v>0</v>
      </c>
    </row>
    <row r="20" spans="1:4" s="1" customFormat="1" ht="33.75" customHeight="1" thickBot="1">
      <c r="A20" s="4" t="s">
        <v>20</v>
      </c>
      <c r="B20" s="5" t="s">
        <v>57</v>
      </c>
      <c r="C20" s="4" t="s">
        <v>35</v>
      </c>
      <c r="D20" s="16">
        <v>0</v>
      </c>
    </row>
    <row r="21" spans="1:4" s="1" customFormat="1" ht="35.25" customHeight="1" thickBot="1">
      <c r="A21" s="4" t="s">
        <v>21</v>
      </c>
      <c r="B21" s="5" t="s">
        <v>58</v>
      </c>
      <c r="C21" s="4" t="s">
        <v>35</v>
      </c>
      <c r="D21" s="16">
        <f>D15-D10+D9</f>
        <v>172772.25</v>
      </c>
    </row>
    <row r="22" spans="1:4" s="1" customFormat="1" ht="21" customHeight="1">
      <c r="A22" s="92" t="s">
        <v>22</v>
      </c>
      <c r="B22" s="94" t="s">
        <v>59</v>
      </c>
      <c r="C22" s="92" t="s">
        <v>35</v>
      </c>
      <c r="D22" s="96">
        <f>SUM(D24:D25)</f>
        <v>34711.19</v>
      </c>
    </row>
    <row r="23" spans="1:4" s="1" customFormat="1" ht="16.5" thickBot="1">
      <c r="A23" s="93"/>
      <c r="B23" s="95"/>
      <c r="C23" s="93"/>
      <c r="D23" s="97"/>
    </row>
    <row r="24" spans="1:4" s="1" customFormat="1" ht="23.25" customHeight="1" thickBot="1">
      <c r="A24" s="4" t="s">
        <v>23</v>
      </c>
      <c r="B24" s="5" t="s">
        <v>46</v>
      </c>
      <c r="C24" s="4" t="s">
        <v>35</v>
      </c>
      <c r="D24" s="16">
        <v>0</v>
      </c>
    </row>
    <row r="25" spans="1:4" s="1" customFormat="1" ht="31.5" customHeight="1" thickBot="1">
      <c r="A25" s="4" t="s">
        <v>24</v>
      </c>
      <c r="B25" s="5" t="s">
        <v>47</v>
      </c>
      <c r="C25" s="4" t="s">
        <v>35</v>
      </c>
      <c r="D25" s="16">
        <f>D10+D11-D15</f>
        <v>34711.19</v>
      </c>
    </row>
    <row r="26" spans="1:5" s="1" customFormat="1" ht="40.5" customHeight="1" thickBot="1">
      <c r="A26" s="85" t="s">
        <v>60</v>
      </c>
      <c r="B26" s="86"/>
      <c r="C26" s="86"/>
      <c r="D26" s="86"/>
      <c r="E26" s="87"/>
    </row>
    <row r="27" spans="1:5" s="1" customFormat="1" ht="36" customHeight="1" thickBot="1">
      <c r="A27" s="41" t="s">
        <v>104</v>
      </c>
      <c r="B27" s="41" t="s">
        <v>40</v>
      </c>
      <c r="C27" s="41" t="s">
        <v>6</v>
      </c>
      <c r="D27" s="42" t="s">
        <v>41</v>
      </c>
      <c r="E27" s="41" t="s">
        <v>61</v>
      </c>
    </row>
    <row r="28" spans="1:5" s="18" customFormat="1" ht="33" customHeight="1" thickBot="1">
      <c r="A28" s="27">
        <v>1</v>
      </c>
      <c r="B28" s="28" t="s">
        <v>106</v>
      </c>
      <c r="C28" s="27" t="s">
        <v>6</v>
      </c>
      <c r="D28" s="39" t="s">
        <v>123</v>
      </c>
      <c r="E28" s="38" t="s">
        <v>118</v>
      </c>
    </row>
    <row r="29" spans="1:5" s="18" customFormat="1" ht="29.25" customHeight="1" thickBot="1">
      <c r="A29" s="27">
        <f>A28+1</f>
        <v>2</v>
      </c>
      <c r="B29" s="28" t="s">
        <v>105</v>
      </c>
      <c r="C29" s="27" t="s">
        <v>6</v>
      </c>
      <c r="D29" s="39" t="s">
        <v>123</v>
      </c>
      <c r="E29" s="38" t="s">
        <v>119</v>
      </c>
    </row>
    <row r="30" spans="1:5" s="18" customFormat="1" ht="66.75" customHeight="1" thickBot="1">
      <c r="A30" s="27">
        <f>A29+1</f>
        <v>3</v>
      </c>
      <c r="B30" s="28" t="s">
        <v>117</v>
      </c>
      <c r="C30" s="27" t="s">
        <v>6</v>
      </c>
      <c r="D30" s="39" t="s">
        <v>123</v>
      </c>
      <c r="E30" s="39" t="s">
        <v>120</v>
      </c>
    </row>
    <row r="31" spans="1:5" s="18" customFormat="1" ht="34.5" customHeight="1" thickBot="1">
      <c r="A31" s="27">
        <f aca="true" t="shared" si="0" ref="A31:A37">A30+1</f>
        <v>4</v>
      </c>
      <c r="B31" s="28" t="s">
        <v>109</v>
      </c>
      <c r="C31" s="27" t="s">
        <v>6</v>
      </c>
      <c r="D31" s="39" t="s">
        <v>125</v>
      </c>
      <c r="E31" s="40" t="s">
        <v>121</v>
      </c>
    </row>
    <row r="32" spans="1:5" s="18" customFormat="1" ht="33.75" customHeight="1" thickBot="1">
      <c r="A32" s="27">
        <f t="shared" si="0"/>
        <v>5</v>
      </c>
      <c r="B32" s="28" t="s">
        <v>110</v>
      </c>
      <c r="C32" s="27" t="s">
        <v>6</v>
      </c>
      <c r="D32" s="39" t="s">
        <v>126</v>
      </c>
      <c r="E32" s="39" t="s">
        <v>120</v>
      </c>
    </row>
    <row r="33" spans="1:5" s="18" customFormat="1" ht="29.25" customHeight="1" thickBot="1">
      <c r="A33" s="27">
        <f t="shared" si="0"/>
        <v>6</v>
      </c>
      <c r="B33" s="28" t="s">
        <v>112</v>
      </c>
      <c r="C33" s="27" t="s">
        <v>6</v>
      </c>
      <c r="D33" s="39" t="s">
        <v>123</v>
      </c>
      <c r="E33" s="27" t="s">
        <v>118</v>
      </c>
    </row>
    <row r="34" spans="1:5" s="18" customFormat="1" ht="29.25" customHeight="1" thickBot="1">
      <c r="A34" s="27">
        <f t="shared" si="0"/>
        <v>7</v>
      </c>
      <c r="B34" s="28" t="s">
        <v>113</v>
      </c>
      <c r="C34" s="27" t="s">
        <v>6</v>
      </c>
      <c r="D34" s="39" t="s">
        <v>123</v>
      </c>
      <c r="E34" s="27" t="s">
        <v>120</v>
      </c>
    </row>
    <row r="35" spans="1:5" s="18" customFormat="1" ht="29.25" customHeight="1" thickBot="1">
      <c r="A35" s="27">
        <f t="shared" si="0"/>
        <v>8</v>
      </c>
      <c r="B35" s="28" t="s">
        <v>114</v>
      </c>
      <c r="C35" s="27" t="s">
        <v>6</v>
      </c>
      <c r="D35" s="39" t="s">
        <v>123</v>
      </c>
      <c r="E35" s="27" t="s">
        <v>120</v>
      </c>
    </row>
    <row r="36" spans="1:5" s="18" customFormat="1" ht="29.25" customHeight="1" thickBot="1">
      <c r="A36" s="27">
        <f t="shared" si="0"/>
        <v>9</v>
      </c>
      <c r="B36" s="28" t="s">
        <v>115</v>
      </c>
      <c r="C36" s="27" t="s">
        <v>6</v>
      </c>
      <c r="D36" s="39" t="s">
        <v>123</v>
      </c>
      <c r="E36" s="27" t="s">
        <v>120</v>
      </c>
    </row>
    <row r="37" spans="1:5" s="18" customFormat="1" ht="32.25" customHeight="1" thickBot="1">
      <c r="A37" s="27">
        <f t="shared" si="0"/>
        <v>10</v>
      </c>
      <c r="B37" s="29" t="s">
        <v>116</v>
      </c>
      <c r="C37" s="27" t="s">
        <v>6</v>
      </c>
      <c r="D37" s="39" t="s">
        <v>127</v>
      </c>
      <c r="E37" s="27" t="s">
        <v>122</v>
      </c>
    </row>
    <row r="38" spans="1:4" s="1" customFormat="1" ht="38.25" customHeight="1" thickBot="1">
      <c r="A38" s="89" t="s">
        <v>62</v>
      </c>
      <c r="B38" s="90"/>
      <c r="C38" s="90"/>
      <c r="D38" s="91"/>
    </row>
    <row r="39" spans="1:4" s="1" customFormat="1" ht="36" customHeight="1" thickBot="1">
      <c r="A39" s="4" t="s">
        <v>26</v>
      </c>
      <c r="B39" s="5" t="s">
        <v>63</v>
      </c>
      <c r="C39" s="4" t="s">
        <v>25</v>
      </c>
      <c r="D39" s="11">
        <v>0</v>
      </c>
    </row>
    <row r="40" spans="1:4" s="1" customFormat="1" ht="33" customHeight="1" thickBot="1">
      <c r="A40" s="4" t="s">
        <v>27</v>
      </c>
      <c r="B40" s="5" t="s">
        <v>64</v>
      </c>
      <c r="C40" s="4" t="s">
        <v>25</v>
      </c>
      <c r="D40" s="11">
        <v>0</v>
      </c>
    </row>
    <row r="41" spans="1:4" s="1" customFormat="1" ht="31.5" customHeight="1" thickBot="1">
      <c r="A41" s="4" t="s">
        <v>28</v>
      </c>
      <c r="B41" s="5" t="s">
        <v>65</v>
      </c>
      <c r="C41" s="4" t="s">
        <v>25</v>
      </c>
      <c r="D41" s="11">
        <v>0</v>
      </c>
    </row>
    <row r="42" spans="1:4" s="1" customFormat="1" ht="30.75" customHeight="1" thickBot="1">
      <c r="A42" s="4" t="s">
        <v>29</v>
      </c>
      <c r="B42" s="5" t="s">
        <v>66</v>
      </c>
      <c r="C42" s="4" t="s">
        <v>35</v>
      </c>
      <c r="D42" s="11">
        <v>0</v>
      </c>
    </row>
    <row r="43" spans="1:4" s="1" customFormat="1" ht="25.5" customHeight="1" thickBot="1">
      <c r="A43" s="76" t="s">
        <v>67</v>
      </c>
      <c r="B43" s="77"/>
      <c r="C43" s="77"/>
      <c r="D43" s="78"/>
    </row>
    <row r="44" spans="1:4" s="1" customFormat="1" ht="40.5" customHeight="1" thickBot="1">
      <c r="A44" s="22" t="s">
        <v>30</v>
      </c>
      <c r="B44" s="23" t="s">
        <v>68</v>
      </c>
      <c r="C44" s="22" t="s">
        <v>35</v>
      </c>
      <c r="D44" s="26">
        <f>SUM(D45:D46)</f>
        <v>8830.39</v>
      </c>
    </row>
    <row r="45" spans="1:4" s="1" customFormat="1" ht="25.5" customHeight="1" thickBot="1">
      <c r="A45" s="22" t="s">
        <v>36</v>
      </c>
      <c r="B45" s="23" t="s">
        <v>46</v>
      </c>
      <c r="C45" s="22" t="s">
        <v>35</v>
      </c>
      <c r="D45" s="26">
        <v>0</v>
      </c>
    </row>
    <row r="46" spans="1:4" s="1" customFormat="1" ht="32.25" customHeight="1" thickBot="1">
      <c r="A46" s="22" t="s">
        <v>37</v>
      </c>
      <c r="B46" s="23" t="s">
        <v>47</v>
      </c>
      <c r="C46" s="22" t="s">
        <v>35</v>
      </c>
      <c r="D46" s="26">
        <v>8830.39</v>
      </c>
    </row>
    <row r="47" spans="1:4" s="1" customFormat="1" ht="41.25" customHeight="1" thickBot="1">
      <c r="A47" s="22" t="s">
        <v>38</v>
      </c>
      <c r="B47" s="23" t="s">
        <v>69</v>
      </c>
      <c r="C47" s="22" t="s">
        <v>35</v>
      </c>
      <c r="D47" s="26">
        <f>SUM(D48:D49)</f>
        <v>1416.42</v>
      </c>
    </row>
    <row r="48" spans="1:4" s="1" customFormat="1" ht="27.75" customHeight="1" thickBot="1">
      <c r="A48" s="22" t="s">
        <v>70</v>
      </c>
      <c r="B48" s="23" t="s">
        <v>46</v>
      </c>
      <c r="C48" s="22" t="s">
        <v>35</v>
      </c>
      <c r="D48" s="26">
        <v>0</v>
      </c>
    </row>
    <row r="49" spans="1:4" s="1" customFormat="1" ht="26.25" customHeight="1" thickBot="1">
      <c r="A49" s="22" t="s">
        <v>71</v>
      </c>
      <c r="B49" s="23" t="s">
        <v>47</v>
      </c>
      <c r="C49" s="22" t="s">
        <v>35</v>
      </c>
      <c r="D49" s="26">
        <v>1416.42</v>
      </c>
    </row>
    <row r="50" spans="1:9" s="1" customFormat="1" ht="24" customHeight="1" thickBot="1">
      <c r="A50" s="88" t="s">
        <v>72</v>
      </c>
      <c r="B50" s="88"/>
      <c r="C50" s="88"/>
      <c r="D50" s="88"/>
      <c r="E50" s="88"/>
      <c r="F50" s="88"/>
      <c r="G50" s="88"/>
      <c r="H50" s="88"/>
      <c r="I50" s="88"/>
    </row>
    <row r="51" spans="1:9" s="1" customFormat="1" ht="34.5" customHeight="1" thickBot="1">
      <c r="A51" s="22" t="s">
        <v>73</v>
      </c>
      <c r="B51" s="23" t="s">
        <v>42</v>
      </c>
      <c r="C51" s="22" t="s">
        <v>6</v>
      </c>
      <c r="D51" s="33" t="s">
        <v>136</v>
      </c>
      <c r="E51" s="37" t="s">
        <v>129</v>
      </c>
      <c r="F51" s="37" t="s">
        <v>130</v>
      </c>
      <c r="G51" s="48" t="s">
        <v>131</v>
      </c>
      <c r="H51" s="49" t="s">
        <v>132</v>
      </c>
      <c r="I51" s="48" t="s">
        <v>133</v>
      </c>
    </row>
    <row r="52" spans="1:9" s="1" customFormat="1" ht="27.75" customHeight="1" thickBot="1">
      <c r="A52" s="22" t="s">
        <v>74</v>
      </c>
      <c r="B52" s="23" t="s">
        <v>39</v>
      </c>
      <c r="C52" s="22" t="s">
        <v>6</v>
      </c>
      <c r="D52" s="33" t="s">
        <v>128</v>
      </c>
      <c r="E52" s="37" t="s">
        <v>128</v>
      </c>
      <c r="F52" s="37" t="s">
        <v>128</v>
      </c>
      <c r="G52" s="37" t="s">
        <v>128</v>
      </c>
      <c r="H52" s="37" t="s">
        <v>135</v>
      </c>
      <c r="I52" s="37" t="s">
        <v>134</v>
      </c>
    </row>
    <row r="53" spans="1:9" s="1" customFormat="1" ht="33" customHeight="1" thickBot="1">
      <c r="A53" s="22" t="s">
        <v>75</v>
      </c>
      <c r="B53" s="23" t="s">
        <v>76</v>
      </c>
      <c r="C53" s="34" t="s">
        <v>77</v>
      </c>
      <c r="D53" s="45">
        <f aca="true" t="shared" si="1" ref="D53:I53">D54/6.679</f>
        <v>975.0142236861805</v>
      </c>
      <c r="E53" s="46">
        <f t="shared" si="1"/>
        <v>0</v>
      </c>
      <c r="F53" s="46">
        <f t="shared" si="1"/>
        <v>0</v>
      </c>
      <c r="G53" s="46">
        <f t="shared" si="1"/>
        <v>0</v>
      </c>
      <c r="H53" s="46">
        <f t="shared" si="1"/>
        <v>0</v>
      </c>
      <c r="I53" s="46">
        <f t="shared" si="1"/>
        <v>0</v>
      </c>
    </row>
    <row r="54" spans="1:9" s="1" customFormat="1" ht="34.5" customHeight="1" thickBot="1">
      <c r="A54" s="22" t="s">
        <v>78</v>
      </c>
      <c r="B54" s="23" t="s">
        <v>79</v>
      </c>
      <c r="C54" s="22" t="s">
        <v>35</v>
      </c>
      <c r="D54" s="26">
        <v>6512.12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</row>
    <row r="55" spans="1:9" s="1" customFormat="1" ht="28.5" customHeight="1" thickBot="1">
      <c r="A55" s="22" t="s">
        <v>80</v>
      </c>
      <c r="B55" s="23" t="s">
        <v>81</v>
      </c>
      <c r="C55" s="22" t="s">
        <v>35</v>
      </c>
      <c r="D55" s="26">
        <v>5503.37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</row>
    <row r="56" spans="1:9" s="1" customFormat="1" ht="28.5" customHeight="1" thickBot="1">
      <c r="A56" s="22" t="s">
        <v>82</v>
      </c>
      <c r="B56" s="23" t="s">
        <v>83</v>
      </c>
      <c r="C56" s="22" t="s">
        <v>35</v>
      </c>
      <c r="D56" s="26">
        <f aca="true" t="shared" si="2" ref="D56:I56">D54-D55</f>
        <v>1008.75</v>
      </c>
      <c r="E56" s="46">
        <f t="shared" si="2"/>
        <v>0</v>
      </c>
      <c r="F56" s="46">
        <f t="shared" si="2"/>
        <v>0</v>
      </c>
      <c r="G56" s="46">
        <f t="shared" si="2"/>
        <v>0</v>
      </c>
      <c r="H56" s="46">
        <f t="shared" si="2"/>
        <v>0</v>
      </c>
      <c r="I56" s="46">
        <f t="shared" si="2"/>
        <v>0</v>
      </c>
    </row>
    <row r="57" spans="1:9" s="1" customFormat="1" ht="32.25" thickBot="1">
      <c r="A57" s="22" t="s">
        <v>84</v>
      </c>
      <c r="B57" s="23" t="s">
        <v>85</v>
      </c>
      <c r="C57" s="22" t="s">
        <v>35</v>
      </c>
      <c r="D57" s="26">
        <f>D54</f>
        <v>6512.12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</row>
    <row r="58" spans="1:9" s="1" customFormat="1" ht="32.25" thickBot="1">
      <c r="A58" s="22" t="s">
        <v>86</v>
      </c>
      <c r="B58" s="23" t="s">
        <v>87</v>
      </c>
      <c r="C58" s="22" t="s">
        <v>35</v>
      </c>
      <c r="D58" s="26">
        <f aca="true" t="shared" si="3" ref="D58:I58">D57</f>
        <v>6512.12</v>
      </c>
      <c r="E58" s="46">
        <f t="shared" si="3"/>
        <v>0</v>
      </c>
      <c r="F58" s="46">
        <f t="shared" si="3"/>
        <v>0</v>
      </c>
      <c r="G58" s="46">
        <f t="shared" si="3"/>
        <v>0</v>
      </c>
      <c r="H58" s="46">
        <f t="shared" si="3"/>
        <v>0</v>
      </c>
      <c r="I58" s="46">
        <f t="shared" si="3"/>
        <v>0</v>
      </c>
    </row>
    <row r="59" spans="1:9" s="1" customFormat="1" ht="32.25" thickBot="1">
      <c r="A59" s="22" t="s">
        <v>88</v>
      </c>
      <c r="B59" s="23" t="s">
        <v>89</v>
      </c>
      <c r="C59" s="22" t="s">
        <v>35</v>
      </c>
      <c r="D59" s="26">
        <f aca="true" t="shared" si="4" ref="D59:I59">D57-D58</f>
        <v>0</v>
      </c>
      <c r="E59" s="46">
        <f t="shared" si="4"/>
        <v>0</v>
      </c>
      <c r="F59" s="46">
        <f t="shared" si="4"/>
        <v>0</v>
      </c>
      <c r="G59" s="46">
        <f t="shared" si="4"/>
        <v>0</v>
      </c>
      <c r="H59" s="46">
        <f t="shared" si="4"/>
        <v>0</v>
      </c>
      <c r="I59" s="46">
        <f t="shared" si="4"/>
        <v>0</v>
      </c>
    </row>
    <row r="60" spans="1:9" s="1" customFormat="1" ht="45" customHeight="1" thickBot="1">
      <c r="A60" s="22" t="s">
        <v>90</v>
      </c>
      <c r="B60" s="23" t="s">
        <v>91</v>
      </c>
      <c r="C60" s="22" t="s">
        <v>35</v>
      </c>
      <c r="D60" s="33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</row>
    <row r="61" spans="1:4" s="1" customFormat="1" ht="38.25" customHeight="1" thickBot="1">
      <c r="A61" s="76" t="s">
        <v>92</v>
      </c>
      <c r="B61" s="77"/>
      <c r="C61" s="77"/>
      <c r="D61" s="78"/>
    </row>
    <row r="62" spans="1:4" s="1" customFormat="1" ht="26.25" customHeight="1" thickBot="1">
      <c r="A62" s="22" t="s">
        <v>93</v>
      </c>
      <c r="B62" s="23" t="s">
        <v>63</v>
      </c>
      <c r="C62" s="22" t="s">
        <v>25</v>
      </c>
      <c r="D62" s="33">
        <v>0</v>
      </c>
    </row>
    <row r="63" spans="1:4" s="1" customFormat="1" ht="26.25" customHeight="1" thickBot="1">
      <c r="A63" s="22" t="s">
        <v>94</v>
      </c>
      <c r="B63" s="23" t="s">
        <v>64</v>
      </c>
      <c r="C63" s="22" t="s">
        <v>25</v>
      </c>
      <c r="D63" s="33">
        <v>0</v>
      </c>
    </row>
    <row r="64" spans="1:4" s="1" customFormat="1" ht="33" customHeight="1" thickBot="1">
      <c r="A64" s="22" t="s">
        <v>95</v>
      </c>
      <c r="B64" s="23" t="s">
        <v>65</v>
      </c>
      <c r="C64" s="22" t="s">
        <v>6</v>
      </c>
      <c r="D64" s="33">
        <v>0</v>
      </c>
    </row>
    <row r="65" spans="1:4" s="1" customFormat="1" ht="27.75" customHeight="1" thickBot="1">
      <c r="A65" s="22" t="s">
        <v>96</v>
      </c>
      <c r="B65" s="23" t="s">
        <v>66</v>
      </c>
      <c r="C65" s="22" t="s">
        <v>35</v>
      </c>
      <c r="D65" s="33">
        <v>0</v>
      </c>
    </row>
    <row r="66" spans="1:4" s="1" customFormat="1" ht="38.25" customHeight="1" thickBot="1">
      <c r="A66" s="76" t="s">
        <v>97</v>
      </c>
      <c r="B66" s="77"/>
      <c r="C66" s="77"/>
      <c r="D66" s="78"/>
    </row>
    <row r="67" spans="1:4" s="1" customFormat="1" ht="33" customHeight="1" thickBot="1">
      <c r="A67" s="22" t="s">
        <v>98</v>
      </c>
      <c r="B67" s="23" t="s">
        <v>99</v>
      </c>
      <c r="C67" s="22" t="s">
        <v>25</v>
      </c>
      <c r="D67" s="33">
        <v>7</v>
      </c>
    </row>
    <row r="68" spans="1:4" s="1" customFormat="1" ht="27" customHeight="1" thickBot="1">
      <c r="A68" s="22" t="s">
        <v>100</v>
      </c>
      <c r="B68" s="23" t="s">
        <v>101</v>
      </c>
      <c r="C68" s="22" t="s">
        <v>25</v>
      </c>
      <c r="D68" s="33">
        <v>1</v>
      </c>
    </row>
    <row r="69" spans="1:4" s="1" customFormat="1" ht="32.25" thickBot="1">
      <c r="A69" s="35" t="s">
        <v>102</v>
      </c>
      <c r="B69" s="36" t="s">
        <v>103</v>
      </c>
      <c r="C69" s="35" t="s">
        <v>35</v>
      </c>
      <c r="D69" s="37">
        <v>0</v>
      </c>
    </row>
  </sheetData>
  <sheetProtection/>
  <mergeCells count="15">
    <mergeCell ref="A1:D1"/>
    <mergeCell ref="B2:B3"/>
    <mergeCell ref="C2:C3"/>
    <mergeCell ref="D2:D3"/>
    <mergeCell ref="A7:D7"/>
    <mergeCell ref="A43:D43"/>
    <mergeCell ref="A26:E26"/>
    <mergeCell ref="A50:I50"/>
    <mergeCell ref="A61:D61"/>
    <mergeCell ref="A66:D66"/>
    <mergeCell ref="A22:A23"/>
    <mergeCell ref="B22:B23"/>
    <mergeCell ref="C22:C23"/>
    <mergeCell ref="D22:D23"/>
    <mergeCell ref="A38:D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4">
      <selection activeCell="D71" sqref="D71"/>
    </sheetView>
  </sheetViews>
  <sheetFormatPr defaultColWidth="9.140625" defaultRowHeight="15"/>
  <cols>
    <col min="1" max="1" width="6.57421875" style="1" customWidth="1"/>
    <col min="2" max="2" width="49.28125" style="9" customWidth="1"/>
    <col min="3" max="3" width="9.7109375" style="9" customWidth="1"/>
    <col min="4" max="4" width="46.8515625" style="9" customWidth="1"/>
    <col min="5" max="5" width="20.8515625" style="9" customWidth="1"/>
    <col min="6" max="9" width="18.140625" style="9" customWidth="1"/>
    <col min="10" max="16384" width="9.140625" style="9" customWidth="1"/>
  </cols>
  <sheetData>
    <row r="1" spans="1:4" s="1" customFormat="1" ht="46.5" customHeight="1" thickBot="1">
      <c r="A1" s="101" t="s">
        <v>43</v>
      </c>
      <c r="B1" s="101"/>
      <c r="C1" s="101"/>
      <c r="D1" s="101"/>
    </row>
    <row r="2" spans="1:4" s="1" customFormat="1" ht="13.5" customHeight="1">
      <c r="A2" s="20" t="s">
        <v>0</v>
      </c>
      <c r="B2" s="74" t="s">
        <v>2</v>
      </c>
      <c r="C2" s="74" t="s">
        <v>31</v>
      </c>
      <c r="D2" s="74" t="s">
        <v>32</v>
      </c>
    </row>
    <row r="3" spans="1:4" s="1" customFormat="1" ht="16.5" thickBot="1">
      <c r="A3" s="21" t="s">
        <v>1</v>
      </c>
      <c r="B3" s="75"/>
      <c r="C3" s="75"/>
      <c r="D3" s="75"/>
    </row>
    <row r="4" spans="1:4" s="1" customFormat="1" ht="29.25" customHeight="1" thickBot="1">
      <c r="A4" s="22" t="s">
        <v>3</v>
      </c>
      <c r="B4" s="23" t="s">
        <v>4</v>
      </c>
      <c r="C4" s="22" t="s">
        <v>6</v>
      </c>
      <c r="D4" s="24">
        <v>42430</v>
      </c>
    </row>
    <row r="5" spans="1:4" s="1" customFormat="1" ht="26.25" customHeight="1" thickBot="1">
      <c r="A5" s="22" t="s">
        <v>5</v>
      </c>
      <c r="B5" s="23" t="s">
        <v>33</v>
      </c>
      <c r="C5" s="22" t="s">
        <v>6</v>
      </c>
      <c r="D5" s="24">
        <v>42005</v>
      </c>
    </row>
    <row r="6" spans="1:4" s="1" customFormat="1" ht="23.25" customHeight="1" thickBot="1">
      <c r="A6" s="22" t="s">
        <v>7</v>
      </c>
      <c r="B6" s="23" t="s">
        <v>34</v>
      </c>
      <c r="C6" s="22" t="s">
        <v>6</v>
      </c>
      <c r="D6" s="24">
        <v>42369</v>
      </c>
    </row>
    <row r="7" spans="1:4" s="1" customFormat="1" ht="38.25" customHeight="1" thickBot="1">
      <c r="A7" s="76" t="s">
        <v>44</v>
      </c>
      <c r="B7" s="77"/>
      <c r="C7" s="77"/>
      <c r="D7" s="78"/>
    </row>
    <row r="8" spans="1:4" s="1" customFormat="1" ht="42.75" customHeight="1" thickBot="1">
      <c r="A8" s="22" t="s">
        <v>8</v>
      </c>
      <c r="B8" s="23" t="s">
        <v>45</v>
      </c>
      <c r="C8" s="22" t="s">
        <v>35</v>
      </c>
      <c r="D8" s="26">
        <f>SUM(D9:D10)</f>
        <v>6768.7</v>
      </c>
    </row>
    <row r="9" spans="1:4" s="1" customFormat="1" ht="28.5" customHeight="1" thickBot="1">
      <c r="A9" s="22" t="s">
        <v>9</v>
      </c>
      <c r="B9" s="23" t="s">
        <v>46</v>
      </c>
      <c r="C9" s="22" t="s">
        <v>35</v>
      </c>
      <c r="D9" s="26">
        <v>0</v>
      </c>
    </row>
    <row r="10" spans="1:4" s="1" customFormat="1" ht="23.25" customHeight="1" thickBot="1">
      <c r="A10" s="22" t="s">
        <v>10</v>
      </c>
      <c r="B10" s="23" t="s">
        <v>47</v>
      </c>
      <c r="C10" s="22" t="s">
        <v>35</v>
      </c>
      <c r="D10" s="26">
        <v>6768.7</v>
      </c>
    </row>
    <row r="11" spans="1:4" s="1" customFormat="1" ht="42.75" customHeight="1" thickBot="1">
      <c r="A11" s="22" t="s">
        <v>11</v>
      </c>
      <c r="B11" s="23" t="s">
        <v>48</v>
      </c>
      <c r="C11" s="22" t="s">
        <v>35</v>
      </c>
      <c r="D11" s="26">
        <f>SUM(D12:D14)</f>
        <v>213985.27</v>
      </c>
    </row>
    <row r="12" spans="1:4" s="1" customFormat="1" ht="21" customHeight="1" thickBot="1">
      <c r="A12" s="22" t="s">
        <v>12</v>
      </c>
      <c r="B12" s="23" t="s">
        <v>49</v>
      </c>
      <c r="C12" s="22" t="s">
        <v>35</v>
      </c>
      <c r="D12" s="26">
        <v>119229.8</v>
      </c>
    </row>
    <row r="13" spans="1:4" s="1" customFormat="1" ht="29.25" customHeight="1" thickBot="1">
      <c r="A13" s="22" t="s">
        <v>13</v>
      </c>
      <c r="B13" s="23" t="s">
        <v>50</v>
      </c>
      <c r="C13" s="22" t="s">
        <v>35</v>
      </c>
      <c r="D13" s="26">
        <v>36490.6</v>
      </c>
    </row>
    <row r="14" spans="1:4" s="1" customFormat="1" ht="31.5" customHeight="1" thickBot="1">
      <c r="A14" s="22" t="s">
        <v>14</v>
      </c>
      <c r="B14" s="23" t="s">
        <v>51</v>
      </c>
      <c r="C14" s="22" t="s">
        <v>35</v>
      </c>
      <c r="D14" s="26">
        <v>58264.87</v>
      </c>
    </row>
    <row r="15" spans="1:4" s="1" customFormat="1" ht="27.75" customHeight="1" thickBot="1">
      <c r="A15" s="22" t="s">
        <v>15</v>
      </c>
      <c r="B15" s="23" t="s">
        <v>52</v>
      </c>
      <c r="C15" s="22" t="s">
        <v>35</v>
      </c>
      <c r="D15" s="26">
        <f>SUM(D16:D20)</f>
        <v>201860.07</v>
      </c>
    </row>
    <row r="16" spans="1:4" s="1" customFormat="1" ht="27.75" customHeight="1" thickBot="1">
      <c r="A16" s="22" t="s">
        <v>16</v>
      </c>
      <c r="B16" s="23" t="s">
        <v>53</v>
      </c>
      <c r="C16" s="22" t="s">
        <v>35</v>
      </c>
      <c r="D16" s="26">
        <v>201860.07</v>
      </c>
    </row>
    <row r="17" spans="1:4" s="1" customFormat="1" ht="31.5" customHeight="1" thickBot="1">
      <c r="A17" s="22" t="s">
        <v>17</v>
      </c>
      <c r="B17" s="23" t="s">
        <v>54</v>
      </c>
      <c r="C17" s="22" t="s">
        <v>35</v>
      </c>
      <c r="D17" s="26">
        <v>0</v>
      </c>
    </row>
    <row r="18" spans="1:4" s="1" customFormat="1" ht="25.5" customHeight="1" thickBot="1">
      <c r="A18" s="22" t="s">
        <v>18</v>
      </c>
      <c r="B18" s="23" t="s">
        <v>55</v>
      </c>
      <c r="C18" s="22" t="s">
        <v>35</v>
      </c>
      <c r="D18" s="26">
        <v>0</v>
      </c>
    </row>
    <row r="19" spans="1:4" s="1" customFormat="1" ht="37.5" customHeight="1" thickBot="1">
      <c r="A19" s="22" t="s">
        <v>19</v>
      </c>
      <c r="B19" s="23" t="s">
        <v>56</v>
      </c>
      <c r="C19" s="22" t="s">
        <v>35</v>
      </c>
      <c r="D19" s="26">
        <v>0</v>
      </c>
    </row>
    <row r="20" spans="1:4" s="1" customFormat="1" ht="33.75" customHeight="1" thickBot="1">
      <c r="A20" s="22" t="s">
        <v>20</v>
      </c>
      <c r="B20" s="23" t="s">
        <v>57</v>
      </c>
      <c r="C20" s="22" t="s">
        <v>35</v>
      </c>
      <c r="D20" s="26">
        <v>0</v>
      </c>
    </row>
    <row r="21" spans="1:4" s="1" customFormat="1" ht="35.25" customHeight="1" thickBot="1">
      <c r="A21" s="22" t="s">
        <v>21</v>
      </c>
      <c r="B21" s="23" t="s">
        <v>58</v>
      </c>
      <c r="C21" s="22" t="s">
        <v>35</v>
      </c>
      <c r="D21" s="26">
        <f>D15-D10+D9</f>
        <v>195091.37</v>
      </c>
    </row>
    <row r="22" spans="1:4" s="1" customFormat="1" ht="21" customHeight="1">
      <c r="A22" s="79" t="s">
        <v>22</v>
      </c>
      <c r="B22" s="81" t="s">
        <v>59</v>
      </c>
      <c r="C22" s="79" t="s">
        <v>35</v>
      </c>
      <c r="D22" s="83">
        <f>SUM(D24:D25)</f>
        <v>18893.899999999994</v>
      </c>
    </row>
    <row r="23" spans="1:4" s="1" customFormat="1" ht="16.5" thickBot="1">
      <c r="A23" s="80"/>
      <c r="B23" s="82"/>
      <c r="C23" s="80"/>
      <c r="D23" s="84"/>
    </row>
    <row r="24" spans="1:4" s="1" customFormat="1" ht="23.25" customHeight="1" thickBot="1">
      <c r="A24" s="22" t="s">
        <v>23</v>
      </c>
      <c r="B24" s="23" t="s">
        <v>46</v>
      </c>
      <c r="C24" s="22" t="s">
        <v>35</v>
      </c>
      <c r="D24" s="26">
        <v>0</v>
      </c>
    </row>
    <row r="25" spans="1:4" s="1" customFormat="1" ht="31.5" customHeight="1" thickBot="1">
      <c r="A25" s="22" t="s">
        <v>24</v>
      </c>
      <c r="B25" s="23" t="s">
        <v>47</v>
      </c>
      <c r="C25" s="22" t="s">
        <v>35</v>
      </c>
      <c r="D25" s="26">
        <f>D10+D11-D15</f>
        <v>18893.899999999994</v>
      </c>
    </row>
    <row r="26" spans="1:5" s="1" customFormat="1" ht="40.5" customHeight="1" thickBot="1">
      <c r="A26" s="85" t="s">
        <v>60</v>
      </c>
      <c r="B26" s="86"/>
      <c r="C26" s="86"/>
      <c r="D26" s="86"/>
      <c r="E26" s="87"/>
    </row>
    <row r="27" spans="1:5" s="1" customFormat="1" ht="36" customHeight="1" thickBot="1">
      <c r="A27" s="41" t="s">
        <v>104</v>
      </c>
      <c r="B27" s="41" t="s">
        <v>40</v>
      </c>
      <c r="C27" s="41" t="s">
        <v>6</v>
      </c>
      <c r="D27" s="42" t="s">
        <v>41</v>
      </c>
      <c r="E27" s="41" t="s">
        <v>61</v>
      </c>
    </row>
    <row r="28" spans="1:5" s="18" customFormat="1" ht="33" customHeight="1" thickBot="1">
      <c r="A28" s="27">
        <v>1</v>
      </c>
      <c r="B28" s="28" t="s">
        <v>106</v>
      </c>
      <c r="C28" s="27" t="s">
        <v>6</v>
      </c>
      <c r="D28" s="49" t="s">
        <v>123</v>
      </c>
      <c r="E28" s="48" t="s">
        <v>118</v>
      </c>
    </row>
    <row r="29" spans="1:5" s="18" customFormat="1" ht="29.25" customHeight="1" thickBot="1">
      <c r="A29" s="27">
        <f>A28+1</f>
        <v>2</v>
      </c>
      <c r="B29" s="28" t="s">
        <v>105</v>
      </c>
      <c r="C29" s="27" t="s">
        <v>6</v>
      </c>
      <c r="D29" s="49" t="s">
        <v>123</v>
      </c>
      <c r="E29" s="48" t="s">
        <v>119</v>
      </c>
    </row>
    <row r="30" spans="1:5" s="18" customFormat="1" ht="34.5" customHeight="1" thickBot="1">
      <c r="A30" s="27">
        <f>A29+1</f>
        <v>3</v>
      </c>
      <c r="B30" s="28" t="s">
        <v>108</v>
      </c>
      <c r="C30" s="27" t="s">
        <v>6</v>
      </c>
      <c r="D30" s="49" t="s">
        <v>124</v>
      </c>
      <c r="E30" s="49" t="s">
        <v>120</v>
      </c>
    </row>
    <row r="31" spans="1:5" s="18" customFormat="1" ht="66.75" customHeight="1" thickBot="1">
      <c r="A31" s="27">
        <f aca="true" t="shared" si="0" ref="A31:A38">A30+1</f>
        <v>4</v>
      </c>
      <c r="B31" s="28" t="s">
        <v>117</v>
      </c>
      <c r="C31" s="27" t="s">
        <v>6</v>
      </c>
      <c r="D31" s="49" t="s">
        <v>123</v>
      </c>
      <c r="E31" s="49" t="s">
        <v>120</v>
      </c>
    </row>
    <row r="32" spans="1:5" s="18" customFormat="1" ht="34.5" customHeight="1" thickBot="1">
      <c r="A32" s="27">
        <f t="shared" si="0"/>
        <v>5</v>
      </c>
      <c r="B32" s="28" t="s">
        <v>109</v>
      </c>
      <c r="C32" s="27" t="s">
        <v>6</v>
      </c>
      <c r="D32" s="49" t="s">
        <v>125</v>
      </c>
      <c r="E32" s="55" t="s">
        <v>121</v>
      </c>
    </row>
    <row r="33" spans="1:5" s="18" customFormat="1" ht="33.75" customHeight="1" thickBot="1">
      <c r="A33" s="27">
        <f t="shared" si="0"/>
        <v>6</v>
      </c>
      <c r="B33" s="28" t="s">
        <v>110</v>
      </c>
      <c r="C33" s="27" t="s">
        <v>6</v>
      </c>
      <c r="D33" s="49" t="s">
        <v>126</v>
      </c>
      <c r="E33" s="49" t="s">
        <v>120</v>
      </c>
    </row>
    <row r="34" spans="1:5" s="18" customFormat="1" ht="29.25" customHeight="1" thickBot="1">
      <c r="A34" s="27">
        <f t="shared" si="0"/>
        <v>7</v>
      </c>
      <c r="B34" s="28" t="s">
        <v>112</v>
      </c>
      <c r="C34" s="27" t="s">
        <v>6</v>
      </c>
      <c r="D34" s="49" t="s">
        <v>123</v>
      </c>
      <c r="E34" s="27" t="s">
        <v>118</v>
      </c>
    </row>
    <row r="35" spans="1:5" s="18" customFormat="1" ht="29.25" customHeight="1" thickBot="1">
      <c r="A35" s="27">
        <f t="shared" si="0"/>
        <v>8</v>
      </c>
      <c r="B35" s="28" t="s">
        <v>113</v>
      </c>
      <c r="C35" s="27" t="s">
        <v>6</v>
      </c>
      <c r="D35" s="49" t="s">
        <v>123</v>
      </c>
      <c r="E35" s="27" t="s">
        <v>120</v>
      </c>
    </row>
    <row r="36" spans="1:5" s="18" customFormat="1" ht="29.25" customHeight="1" thickBot="1">
      <c r="A36" s="27">
        <f t="shared" si="0"/>
        <v>9</v>
      </c>
      <c r="B36" s="28" t="s">
        <v>114</v>
      </c>
      <c r="C36" s="27" t="s">
        <v>6</v>
      </c>
      <c r="D36" s="49" t="s">
        <v>123</v>
      </c>
      <c r="E36" s="27" t="s">
        <v>120</v>
      </c>
    </row>
    <row r="37" spans="1:5" s="18" customFormat="1" ht="29.25" customHeight="1" thickBot="1">
      <c r="A37" s="27">
        <f t="shared" si="0"/>
        <v>10</v>
      </c>
      <c r="B37" s="28" t="s">
        <v>115</v>
      </c>
      <c r="C37" s="27" t="s">
        <v>6</v>
      </c>
      <c r="D37" s="49" t="s">
        <v>123</v>
      </c>
      <c r="E37" s="27" t="s">
        <v>120</v>
      </c>
    </row>
    <row r="38" spans="1:5" s="18" customFormat="1" ht="32.25" customHeight="1" thickBot="1">
      <c r="A38" s="27">
        <f t="shared" si="0"/>
        <v>11</v>
      </c>
      <c r="B38" s="29" t="s">
        <v>116</v>
      </c>
      <c r="C38" s="27" t="s">
        <v>6</v>
      </c>
      <c r="D38" s="49" t="s">
        <v>127</v>
      </c>
      <c r="E38" s="27" t="s">
        <v>122</v>
      </c>
    </row>
    <row r="39" spans="1:4" s="1" customFormat="1" ht="26.25" customHeight="1" thickBot="1">
      <c r="A39" s="76" t="s">
        <v>62</v>
      </c>
      <c r="B39" s="77"/>
      <c r="C39" s="77"/>
      <c r="D39" s="78"/>
    </row>
    <row r="40" spans="1:4" s="1" customFormat="1" ht="36" customHeight="1" thickBot="1">
      <c r="A40" s="22" t="s">
        <v>26</v>
      </c>
      <c r="B40" s="23" t="s">
        <v>63</v>
      </c>
      <c r="C40" s="22" t="s">
        <v>25</v>
      </c>
      <c r="D40" s="33">
        <v>0</v>
      </c>
    </row>
    <row r="41" spans="1:4" s="1" customFormat="1" ht="33" customHeight="1" thickBot="1">
      <c r="A41" s="22" t="s">
        <v>27</v>
      </c>
      <c r="B41" s="23" t="s">
        <v>64</v>
      </c>
      <c r="C41" s="22" t="s">
        <v>25</v>
      </c>
      <c r="D41" s="33">
        <v>0</v>
      </c>
    </row>
    <row r="42" spans="1:4" s="1" customFormat="1" ht="31.5" customHeight="1" thickBot="1">
      <c r="A42" s="22" t="s">
        <v>28</v>
      </c>
      <c r="B42" s="23" t="s">
        <v>65</v>
      </c>
      <c r="C42" s="22" t="s">
        <v>25</v>
      </c>
      <c r="D42" s="33">
        <v>0</v>
      </c>
    </row>
    <row r="43" spans="1:4" s="1" customFormat="1" ht="30.75" customHeight="1" thickBot="1">
      <c r="A43" s="22" t="s">
        <v>29</v>
      </c>
      <c r="B43" s="23" t="s">
        <v>66</v>
      </c>
      <c r="C43" s="22" t="s">
        <v>35</v>
      </c>
      <c r="D43" s="33">
        <v>0</v>
      </c>
    </row>
    <row r="44" spans="1:4" s="1" customFormat="1" ht="25.5" customHeight="1" thickBot="1">
      <c r="A44" s="76" t="s">
        <v>67</v>
      </c>
      <c r="B44" s="77"/>
      <c r="C44" s="77"/>
      <c r="D44" s="78"/>
    </row>
    <row r="45" spans="1:4" s="1" customFormat="1" ht="40.5" customHeight="1" thickBot="1">
      <c r="A45" s="22" t="s">
        <v>30</v>
      </c>
      <c r="B45" s="23" t="s">
        <v>68</v>
      </c>
      <c r="C45" s="22" t="s">
        <v>35</v>
      </c>
      <c r="D45" s="26">
        <f>SUM(D46:D47)</f>
        <v>8755.82</v>
      </c>
    </row>
    <row r="46" spans="1:4" s="1" customFormat="1" ht="25.5" customHeight="1" thickBot="1">
      <c r="A46" s="22" t="s">
        <v>36</v>
      </c>
      <c r="B46" s="23" t="s">
        <v>46</v>
      </c>
      <c r="C46" s="22" t="s">
        <v>35</v>
      </c>
      <c r="D46" s="26">
        <v>0</v>
      </c>
    </row>
    <row r="47" spans="1:4" s="1" customFormat="1" ht="32.25" customHeight="1" thickBot="1">
      <c r="A47" s="22" t="s">
        <v>37</v>
      </c>
      <c r="B47" s="23" t="s">
        <v>47</v>
      </c>
      <c r="C47" s="22" t="s">
        <v>35</v>
      </c>
      <c r="D47" s="26">
        <v>8755.82</v>
      </c>
    </row>
    <row r="48" spans="1:4" s="1" customFormat="1" ht="41.25" customHeight="1" thickBot="1">
      <c r="A48" s="22" t="s">
        <v>38</v>
      </c>
      <c r="B48" s="23" t="s">
        <v>69</v>
      </c>
      <c r="C48" s="22" t="s">
        <v>35</v>
      </c>
      <c r="D48" s="26">
        <f>SUM(D49:D50)</f>
        <v>6330.74</v>
      </c>
    </row>
    <row r="49" spans="1:4" s="1" customFormat="1" ht="27.75" customHeight="1" thickBot="1">
      <c r="A49" s="22" t="s">
        <v>70</v>
      </c>
      <c r="B49" s="23" t="s">
        <v>46</v>
      </c>
      <c r="C49" s="22" t="s">
        <v>35</v>
      </c>
      <c r="D49" s="26">
        <v>0</v>
      </c>
    </row>
    <row r="50" spans="1:4" s="1" customFormat="1" ht="26.25" customHeight="1" thickBot="1">
      <c r="A50" s="22" t="s">
        <v>71</v>
      </c>
      <c r="B50" s="23" t="s">
        <v>47</v>
      </c>
      <c r="C50" s="22" t="s">
        <v>35</v>
      </c>
      <c r="D50" s="26">
        <v>6330.74</v>
      </c>
    </row>
    <row r="51" spans="1:9" s="1" customFormat="1" ht="24" customHeight="1" thickBot="1">
      <c r="A51" s="88" t="s">
        <v>72</v>
      </c>
      <c r="B51" s="88"/>
      <c r="C51" s="88"/>
      <c r="D51" s="88"/>
      <c r="E51" s="88"/>
      <c r="F51" s="88"/>
      <c r="G51" s="88"/>
      <c r="H51" s="88"/>
      <c r="I51" s="88"/>
    </row>
    <row r="52" spans="1:9" s="1" customFormat="1" ht="34.5" customHeight="1" thickBot="1">
      <c r="A52" s="22" t="s">
        <v>73</v>
      </c>
      <c r="B52" s="23" t="s">
        <v>42</v>
      </c>
      <c r="C52" s="22" t="s">
        <v>6</v>
      </c>
      <c r="D52" s="33" t="s">
        <v>136</v>
      </c>
      <c r="E52" s="37" t="s">
        <v>129</v>
      </c>
      <c r="F52" s="37" t="s">
        <v>130</v>
      </c>
      <c r="G52" s="48" t="s">
        <v>131</v>
      </c>
      <c r="H52" s="49" t="s">
        <v>132</v>
      </c>
      <c r="I52" s="48" t="s">
        <v>133</v>
      </c>
    </row>
    <row r="53" spans="1:9" s="1" customFormat="1" ht="27.75" customHeight="1" thickBot="1">
      <c r="A53" s="22" t="s">
        <v>74</v>
      </c>
      <c r="B53" s="23" t="s">
        <v>39</v>
      </c>
      <c r="C53" s="22" t="s">
        <v>6</v>
      </c>
      <c r="D53" s="33" t="s">
        <v>128</v>
      </c>
      <c r="E53" s="37" t="s">
        <v>128</v>
      </c>
      <c r="F53" s="37" t="s">
        <v>128</v>
      </c>
      <c r="G53" s="37" t="s">
        <v>128</v>
      </c>
      <c r="H53" s="37" t="s">
        <v>135</v>
      </c>
      <c r="I53" s="37" t="s">
        <v>134</v>
      </c>
    </row>
    <row r="54" spans="1:9" s="1" customFormat="1" ht="33" customHeight="1" thickBot="1">
      <c r="A54" s="22" t="s">
        <v>75</v>
      </c>
      <c r="B54" s="23" t="s">
        <v>76</v>
      </c>
      <c r="C54" s="34" t="s">
        <v>77</v>
      </c>
      <c r="D54" s="45">
        <f aca="true" t="shared" si="1" ref="D54:I54">D55/6.679</f>
        <v>1283.1591555622097</v>
      </c>
      <c r="E54" s="46">
        <f t="shared" si="1"/>
        <v>0</v>
      </c>
      <c r="F54" s="46">
        <f t="shared" si="1"/>
        <v>0</v>
      </c>
      <c r="G54" s="46">
        <f t="shared" si="1"/>
        <v>0</v>
      </c>
      <c r="H54" s="46">
        <f t="shared" si="1"/>
        <v>0</v>
      </c>
      <c r="I54" s="46">
        <f t="shared" si="1"/>
        <v>0</v>
      </c>
    </row>
    <row r="55" spans="1:9" s="1" customFormat="1" ht="34.5" customHeight="1" thickBot="1">
      <c r="A55" s="22" t="s">
        <v>78</v>
      </c>
      <c r="B55" s="23" t="s">
        <v>79</v>
      </c>
      <c r="C55" s="22" t="s">
        <v>35</v>
      </c>
      <c r="D55" s="26">
        <v>8570.22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</row>
    <row r="56" spans="1:9" s="1" customFormat="1" ht="28.5" customHeight="1" thickBot="1">
      <c r="A56" s="22" t="s">
        <v>80</v>
      </c>
      <c r="B56" s="23" t="s">
        <v>81</v>
      </c>
      <c r="C56" s="22" t="s">
        <v>35</v>
      </c>
      <c r="D56" s="26">
        <v>7527.01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</row>
    <row r="57" spans="1:9" s="1" customFormat="1" ht="28.5" customHeight="1" thickBot="1">
      <c r="A57" s="22" t="s">
        <v>82</v>
      </c>
      <c r="B57" s="23" t="s">
        <v>83</v>
      </c>
      <c r="C57" s="22" t="s">
        <v>35</v>
      </c>
      <c r="D57" s="26">
        <f aca="true" t="shared" si="2" ref="D57:I57">D55-D56</f>
        <v>1043.2099999999991</v>
      </c>
      <c r="E57" s="46">
        <f t="shared" si="2"/>
        <v>0</v>
      </c>
      <c r="F57" s="46">
        <f t="shared" si="2"/>
        <v>0</v>
      </c>
      <c r="G57" s="46">
        <f t="shared" si="2"/>
        <v>0</v>
      </c>
      <c r="H57" s="46">
        <f t="shared" si="2"/>
        <v>0</v>
      </c>
      <c r="I57" s="46">
        <f t="shared" si="2"/>
        <v>0</v>
      </c>
    </row>
    <row r="58" spans="1:9" s="1" customFormat="1" ht="32.25" thickBot="1">
      <c r="A58" s="22" t="s">
        <v>84</v>
      </c>
      <c r="B58" s="23" t="s">
        <v>85</v>
      </c>
      <c r="C58" s="22" t="s">
        <v>35</v>
      </c>
      <c r="D58" s="26">
        <f>D55</f>
        <v>8570.22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</row>
    <row r="59" spans="1:9" s="1" customFormat="1" ht="32.25" thickBot="1">
      <c r="A59" s="22" t="s">
        <v>86</v>
      </c>
      <c r="B59" s="23" t="s">
        <v>87</v>
      </c>
      <c r="C59" s="22" t="s">
        <v>35</v>
      </c>
      <c r="D59" s="26">
        <f aca="true" t="shared" si="3" ref="D59:I59">D58</f>
        <v>8570.22</v>
      </c>
      <c r="E59" s="46">
        <f t="shared" si="3"/>
        <v>0</v>
      </c>
      <c r="F59" s="46">
        <f t="shared" si="3"/>
        <v>0</v>
      </c>
      <c r="G59" s="46">
        <f t="shared" si="3"/>
        <v>0</v>
      </c>
      <c r="H59" s="46">
        <f t="shared" si="3"/>
        <v>0</v>
      </c>
      <c r="I59" s="46">
        <f t="shared" si="3"/>
        <v>0</v>
      </c>
    </row>
    <row r="60" spans="1:9" s="1" customFormat="1" ht="32.25" thickBot="1">
      <c r="A60" s="22" t="s">
        <v>88</v>
      </c>
      <c r="B60" s="23" t="s">
        <v>89</v>
      </c>
      <c r="C60" s="22" t="s">
        <v>35</v>
      </c>
      <c r="D60" s="26">
        <f aca="true" t="shared" si="4" ref="D60:I60">D58-D59</f>
        <v>0</v>
      </c>
      <c r="E60" s="46">
        <f t="shared" si="4"/>
        <v>0</v>
      </c>
      <c r="F60" s="46">
        <f t="shared" si="4"/>
        <v>0</v>
      </c>
      <c r="G60" s="46">
        <f t="shared" si="4"/>
        <v>0</v>
      </c>
      <c r="H60" s="46">
        <f t="shared" si="4"/>
        <v>0</v>
      </c>
      <c r="I60" s="46">
        <f t="shared" si="4"/>
        <v>0</v>
      </c>
    </row>
    <row r="61" spans="1:9" s="1" customFormat="1" ht="45" customHeight="1" thickBot="1">
      <c r="A61" s="22" t="s">
        <v>90</v>
      </c>
      <c r="B61" s="23" t="s">
        <v>91</v>
      </c>
      <c r="C61" s="22" t="s">
        <v>35</v>
      </c>
      <c r="D61" s="33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</row>
    <row r="62" spans="1:4" s="1" customFormat="1" ht="38.25" customHeight="1" thickBot="1">
      <c r="A62" s="76" t="s">
        <v>92</v>
      </c>
      <c r="B62" s="77"/>
      <c r="C62" s="77"/>
      <c r="D62" s="78"/>
    </row>
    <row r="63" spans="1:4" s="1" customFormat="1" ht="26.25" customHeight="1" thickBot="1">
      <c r="A63" s="22" t="s">
        <v>93</v>
      </c>
      <c r="B63" s="23" t="s">
        <v>63</v>
      </c>
      <c r="C63" s="22" t="s">
        <v>25</v>
      </c>
      <c r="D63" s="33">
        <v>0</v>
      </c>
    </row>
    <row r="64" spans="1:4" s="1" customFormat="1" ht="26.25" customHeight="1" thickBot="1">
      <c r="A64" s="22" t="s">
        <v>94</v>
      </c>
      <c r="B64" s="23" t="s">
        <v>64</v>
      </c>
      <c r="C64" s="22" t="s">
        <v>25</v>
      </c>
      <c r="D64" s="33">
        <v>0</v>
      </c>
    </row>
    <row r="65" spans="1:4" s="1" customFormat="1" ht="33" customHeight="1" thickBot="1">
      <c r="A65" s="22" t="s">
        <v>95</v>
      </c>
      <c r="B65" s="23" t="s">
        <v>65</v>
      </c>
      <c r="C65" s="22" t="s">
        <v>6</v>
      </c>
      <c r="D65" s="33">
        <v>0</v>
      </c>
    </row>
    <row r="66" spans="1:4" s="1" customFormat="1" ht="27.75" customHeight="1" thickBot="1">
      <c r="A66" s="22" t="s">
        <v>96</v>
      </c>
      <c r="B66" s="23" t="s">
        <v>66</v>
      </c>
      <c r="C66" s="22" t="s">
        <v>35</v>
      </c>
      <c r="D66" s="33">
        <v>0</v>
      </c>
    </row>
    <row r="67" spans="1:4" s="1" customFormat="1" ht="38.25" customHeight="1" thickBot="1">
      <c r="A67" s="76" t="s">
        <v>97</v>
      </c>
      <c r="B67" s="77"/>
      <c r="C67" s="77"/>
      <c r="D67" s="78"/>
    </row>
    <row r="68" spans="1:4" s="1" customFormat="1" ht="33" customHeight="1" thickBot="1">
      <c r="A68" s="22" t="s">
        <v>98</v>
      </c>
      <c r="B68" s="23" t="s">
        <v>99</v>
      </c>
      <c r="C68" s="22" t="s">
        <v>25</v>
      </c>
      <c r="D68" s="33">
        <v>5</v>
      </c>
    </row>
    <row r="69" spans="1:4" s="1" customFormat="1" ht="27" customHeight="1" thickBot="1">
      <c r="A69" s="22" t="s">
        <v>100</v>
      </c>
      <c r="B69" s="23" t="s">
        <v>101</v>
      </c>
      <c r="C69" s="22" t="s">
        <v>25</v>
      </c>
      <c r="D69" s="33">
        <v>1</v>
      </c>
    </row>
    <row r="70" spans="1:4" s="1" customFormat="1" ht="45" customHeight="1" thickBot="1">
      <c r="A70" s="35" t="s">
        <v>102</v>
      </c>
      <c r="B70" s="36" t="s">
        <v>103</v>
      </c>
      <c r="C70" s="35" t="s">
        <v>35</v>
      </c>
      <c r="D70" s="37">
        <v>0</v>
      </c>
    </row>
  </sheetData>
  <sheetProtection/>
  <mergeCells count="15">
    <mergeCell ref="A1:D1"/>
    <mergeCell ref="B2:B3"/>
    <mergeCell ref="C2:C3"/>
    <mergeCell ref="D2:D3"/>
    <mergeCell ref="A7:D7"/>
    <mergeCell ref="A44:D44"/>
    <mergeCell ref="A26:E26"/>
    <mergeCell ref="A51:I51"/>
    <mergeCell ref="A62:D62"/>
    <mergeCell ref="A67:D67"/>
    <mergeCell ref="A22:A23"/>
    <mergeCell ref="B22:B23"/>
    <mergeCell ref="C22:C23"/>
    <mergeCell ref="D22:D23"/>
    <mergeCell ref="A39:D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7">
      <selection activeCell="D72" sqref="D72"/>
    </sheetView>
  </sheetViews>
  <sheetFormatPr defaultColWidth="9.140625" defaultRowHeight="15"/>
  <cols>
    <col min="1" max="1" width="6.57421875" style="1" customWidth="1"/>
    <col min="2" max="2" width="49.28125" style="9" customWidth="1"/>
    <col min="3" max="3" width="9.7109375" style="9" customWidth="1"/>
    <col min="4" max="4" width="46.8515625" style="9" customWidth="1"/>
    <col min="5" max="5" width="30.140625" style="9" customWidth="1"/>
    <col min="6" max="11" width="27.7109375" style="9" customWidth="1"/>
    <col min="12" max="16384" width="9.140625" style="9" customWidth="1"/>
  </cols>
  <sheetData>
    <row r="1" spans="1:4" s="1" customFormat="1" ht="46.5" customHeight="1" thickBot="1">
      <c r="A1" s="98" t="s">
        <v>43</v>
      </c>
      <c r="B1" s="98"/>
      <c r="C1" s="98"/>
      <c r="D1" s="98"/>
    </row>
    <row r="2" spans="1:4" s="1" customFormat="1" ht="13.5" customHeight="1">
      <c r="A2" s="2" t="s">
        <v>0</v>
      </c>
      <c r="B2" s="99" t="s">
        <v>2</v>
      </c>
      <c r="C2" s="99" t="s">
        <v>31</v>
      </c>
      <c r="D2" s="99" t="s">
        <v>32</v>
      </c>
    </row>
    <row r="3" spans="1:4" s="1" customFormat="1" ht="16.5" thickBot="1">
      <c r="A3" s="3" t="s">
        <v>1</v>
      </c>
      <c r="B3" s="100"/>
      <c r="C3" s="100"/>
      <c r="D3" s="100"/>
    </row>
    <row r="4" spans="1:4" s="1" customFormat="1" ht="29.25" customHeight="1" thickBot="1">
      <c r="A4" s="4" t="s">
        <v>3</v>
      </c>
      <c r="B4" s="5" t="s">
        <v>4</v>
      </c>
      <c r="C4" s="4" t="s">
        <v>6</v>
      </c>
      <c r="D4" s="14">
        <v>42430</v>
      </c>
    </row>
    <row r="5" spans="1:4" s="1" customFormat="1" ht="26.25" customHeight="1" thickBot="1">
      <c r="A5" s="4" t="s">
        <v>5</v>
      </c>
      <c r="B5" s="5" t="s">
        <v>33</v>
      </c>
      <c r="C5" s="4" t="s">
        <v>6</v>
      </c>
      <c r="D5" s="14">
        <v>42005</v>
      </c>
    </row>
    <row r="6" spans="1:4" s="1" customFormat="1" ht="23.25" customHeight="1" thickBot="1">
      <c r="A6" s="4" t="s">
        <v>7</v>
      </c>
      <c r="B6" s="5" t="s">
        <v>34</v>
      </c>
      <c r="C6" s="4" t="s">
        <v>6</v>
      </c>
      <c r="D6" s="14">
        <v>42369</v>
      </c>
    </row>
    <row r="7" spans="1:4" s="1" customFormat="1" ht="38.25" customHeight="1" thickBot="1">
      <c r="A7" s="89" t="s">
        <v>44</v>
      </c>
      <c r="B7" s="90"/>
      <c r="C7" s="90"/>
      <c r="D7" s="91"/>
    </row>
    <row r="8" spans="1:4" s="1" customFormat="1" ht="42.75" customHeight="1" thickBot="1">
      <c r="A8" s="4" t="s">
        <v>8</v>
      </c>
      <c r="B8" s="5" t="s">
        <v>45</v>
      </c>
      <c r="C8" s="4" t="s">
        <v>35</v>
      </c>
      <c r="D8" s="16">
        <f>SUM(D9:D10)</f>
        <v>11746.42</v>
      </c>
    </row>
    <row r="9" spans="1:4" s="1" customFormat="1" ht="28.5" customHeight="1" thickBot="1">
      <c r="A9" s="4" t="s">
        <v>9</v>
      </c>
      <c r="B9" s="5" t="s">
        <v>46</v>
      </c>
      <c r="C9" s="4" t="s">
        <v>35</v>
      </c>
      <c r="D9" s="16">
        <v>0</v>
      </c>
    </row>
    <row r="10" spans="1:4" s="1" customFormat="1" ht="23.25" customHeight="1" thickBot="1">
      <c r="A10" s="4" t="s">
        <v>10</v>
      </c>
      <c r="B10" s="5" t="s">
        <v>47</v>
      </c>
      <c r="C10" s="4" t="s">
        <v>35</v>
      </c>
      <c r="D10" s="16">
        <v>11746.42</v>
      </c>
    </row>
    <row r="11" spans="1:4" s="1" customFormat="1" ht="42.75" customHeight="1" thickBot="1">
      <c r="A11" s="4" t="s">
        <v>11</v>
      </c>
      <c r="B11" s="5" t="s">
        <v>48</v>
      </c>
      <c r="C11" s="4" t="s">
        <v>35</v>
      </c>
      <c r="D11" s="16">
        <f>SUM(D12:D14)</f>
        <v>501494.6</v>
      </c>
    </row>
    <row r="12" spans="1:4" s="1" customFormat="1" ht="21" customHeight="1" thickBot="1">
      <c r="A12" s="4" t="s">
        <v>12</v>
      </c>
      <c r="B12" s="5" t="s">
        <v>49</v>
      </c>
      <c r="C12" s="4" t="s">
        <v>35</v>
      </c>
      <c r="D12" s="16">
        <v>279746.14</v>
      </c>
    </row>
    <row r="13" spans="1:4" s="1" customFormat="1" ht="29.25" customHeight="1" thickBot="1">
      <c r="A13" s="4" t="s">
        <v>13</v>
      </c>
      <c r="B13" s="5" t="s">
        <v>50</v>
      </c>
      <c r="C13" s="4" t="s">
        <v>35</v>
      </c>
      <c r="D13" s="16">
        <v>75620.3</v>
      </c>
    </row>
    <row r="14" spans="1:4" s="1" customFormat="1" ht="31.5" customHeight="1" thickBot="1">
      <c r="A14" s="4" t="s">
        <v>14</v>
      </c>
      <c r="B14" s="5" t="s">
        <v>51</v>
      </c>
      <c r="C14" s="4" t="s">
        <v>35</v>
      </c>
      <c r="D14" s="16">
        <v>146128.16</v>
      </c>
    </row>
    <row r="15" spans="1:4" s="1" customFormat="1" ht="36" customHeight="1" thickBot="1">
      <c r="A15" s="4" t="s">
        <v>15</v>
      </c>
      <c r="B15" s="5" t="s">
        <v>52</v>
      </c>
      <c r="C15" s="4" t="s">
        <v>35</v>
      </c>
      <c r="D15" s="16">
        <f>SUM(D16:D20)</f>
        <v>551630.54</v>
      </c>
    </row>
    <row r="16" spans="1:4" s="1" customFormat="1" ht="33.75" customHeight="1" thickBot="1">
      <c r="A16" s="4" t="s">
        <v>16</v>
      </c>
      <c r="B16" s="5" t="s">
        <v>53</v>
      </c>
      <c r="C16" s="4" t="s">
        <v>35</v>
      </c>
      <c r="D16" s="16">
        <v>551630.54</v>
      </c>
    </row>
    <row r="17" spans="1:4" s="1" customFormat="1" ht="31.5" customHeight="1" thickBot="1">
      <c r="A17" s="4" t="s">
        <v>17</v>
      </c>
      <c r="B17" s="5" t="s">
        <v>54</v>
      </c>
      <c r="C17" s="4" t="s">
        <v>35</v>
      </c>
      <c r="D17" s="16">
        <v>0</v>
      </c>
    </row>
    <row r="18" spans="1:4" s="1" customFormat="1" ht="16.5" thickBot="1">
      <c r="A18" s="4" t="s">
        <v>18</v>
      </c>
      <c r="B18" s="5" t="s">
        <v>55</v>
      </c>
      <c r="C18" s="4" t="s">
        <v>35</v>
      </c>
      <c r="D18" s="16">
        <v>0</v>
      </c>
    </row>
    <row r="19" spans="1:4" s="1" customFormat="1" ht="37.5" customHeight="1" thickBot="1">
      <c r="A19" s="4" t="s">
        <v>19</v>
      </c>
      <c r="B19" s="5" t="s">
        <v>56</v>
      </c>
      <c r="C19" s="4" t="s">
        <v>35</v>
      </c>
      <c r="D19" s="16">
        <v>0</v>
      </c>
    </row>
    <row r="20" spans="1:4" s="1" customFormat="1" ht="33.75" customHeight="1" thickBot="1">
      <c r="A20" s="4" t="s">
        <v>20</v>
      </c>
      <c r="B20" s="5" t="s">
        <v>57</v>
      </c>
      <c r="C20" s="4" t="s">
        <v>35</v>
      </c>
      <c r="D20" s="16">
        <v>0</v>
      </c>
    </row>
    <row r="21" spans="1:4" s="1" customFormat="1" ht="35.25" customHeight="1" thickBot="1">
      <c r="A21" s="4" t="s">
        <v>21</v>
      </c>
      <c r="B21" s="5" t="s">
        <v>58</v>
      </c>
      <c r="C21" s="4" t="s">
        <v>35</v>
      </c>
      <c r="D21" s="16">
        <f>D15-D10+D9</f>
        <v>539884.12</v>
      </c>
    </row>
    <row r="22" spans="1:4" s="1" customFormat="1" ht="21" customHeight="1">
      <c r="A22" s="92" t="s">
        <v>22</v>
      </c>
      <c r="B22" s="94" t="s">
        <v>59</v>
      </c>
      <c r="C22" s="92" t="s">
        <v>35</v>
      </c>
      <c r="D22" s="96">
        <f>SUM(D24:D25)</f>
        <v>38389.52</v>
      </c>
    </row>
    <row r="23" spans="1:4" s="1" customFormat="1" ht="16.5" thickBot="1">
      <c r="A23" s="93"/>
      <c r="B23" s="95"/>
      <c r="C23" s="93"/>
      <c r="D23" s="97"/>
    </row>
    <row r="24" spans="1:4" s="1" customFormat="1" ht="23.25" customHeight="1" thickBot="1">
      <c r="A24" s="4" t="s">
        <v>23</v>
      </c>
      <c r="B24" s="5" t="s">
        <v>46</v>
      </c>
      <c r="C24" s="4" t="s">
        <v>35</v>
      </c>
      <c r="D24" s="16">
        <v>38389.52</v>
      </c>
    </row>
    <row r="25" spans="1:4" s="1" customFormat="1" ht="31.5" customHeight="1" thickBot="1">
      <c r="A25" s="4" t="s">
        <v>24</v>
      </c>
      <c r="B25" s="5" t="s">
        <v>47</v>
      </c>
      <c r="C25" s="4" t="s">
        <v>35</v>
      </c>
      <c r="D25" s="16">
        <v>0</v>
      </c>
    </row>
    <row r="26" spans="1:5" s="1" customFormat="1" ht="40.5" customHeight="1" thickBot="1">
      <c r="A26" s="85" t="s">
        <v>60</v>
      </c>
      <c r="B26" s="86"/>
      <c r="C26" s="86"/>
      <c r="D26" s="86"/>
      <c r="E26" s="87"/>
    </row>
    <row r="27" spans="1:5" s="1" customFormat="1" ht="36" customHeight="1" thickBot="1">
      <c r="A27" s="41" t="s">
        <v>104</v>
      </c>
      <c r="B27" s="41" t="s">
        <v>40</v>
      </c>
      <c r="C27" s="41" t="s">
        <v>6</v>
      </c>
      <c r="D27" s="42" t="s">
        <v>41</v>
      </c>
      <c r="E27" s="41" t="s">
        <v>61</v>
      </c>
    </row>
    <row r="28" spans="1:5" s="18" customFormat="1" ht="33" customHeight="1" thickBot="1">
      <c r="A28" s="27">
        <v>1</v>
      </c>
      <c r="B28" s="28" t="s">
        <v>106</v>
      </c>
      <c r="C28" s="27" t="s">
        <v>6</v>
      </c>
      <c r="D28" s="39" t="s">
        <v>123</v>
      </c>
      <c r="E28" s="38" t="s">
        <v>118</v>
      </c>
    </row>
    <row r="29" spans="1:5" s="18" customFormat="1" ht="29.25" customHeight="1" thickBot="1">
      <c r="A29" s="27">
        <f>A28+1</f>
        <v>2</v>
      </c>
      <c r="B29" s="28" t="s">
        <v>105</v>
      </c>
      <c r="C29" s="27" t="s">
        <v>6</v>
      </c>
      <c r="D29" s="39" t="s">
        <v>123</v>
      </c>
      <c r="E29" s="38" t="s">
        <v>119</v>
      </c>
    </row>
    <row r="30" spans="1:5" s="18" customFormat="1" ht="29.25" customHeight="1" thickBot="1">
      <c r="A30" s="27">
        <f aca="true" t="shared" si="0" ref="A30:A39">A29+1</f>
        <v>3</v>
      </c>
      <c r="B30" s="28" t="s">
        <v>107</v>
      </c>
      <c r="C30" s="27" t="s">
        <v>6</v>
      </c>
      <c r="D30" s="39" t="s">
        <v>123</v>
      </c>
      <c r="E30" s="39" t="s">
        <v>120</v>
      </c>
    </row>
    <row r="31" spans="1:5" s="18" customFormat="1" ht="66.75" customHeight="1" thickBot="1">
      <c r="A31" s="27">
        <f t="shared" si="0"/>
        <v>4</v>
      </c>
      <c r="B31" s="28" t="s">
        <v>117</v>
      </c>
      <c r="C31" s="27" t="s">
        <v>6</v>
      </c>
      <c r="D31" s="39" t="s">
        <v>123</v>
      </c>
      <c r="E31" s="39" t="s">
        <v>120</v>
      </c>
    </row>
    <row r="32" spans="1:5" s="18" customFormat="1" ht="34.5" customHeight="1" thickBot="1">
      <c r="A32" s="27">
        <f t="shared" si="0"/>
        <v>5</v>
      </c>
      <c r="B32" s="28" t="s">
        <v>109</v>
      </c>
      <c r="C32" s="27" t="s">
        <v>6</v>
      </c>
      <c r="D32" s="39" t="s">
        <v>125</v>
      </c>
      <c r="E32" s="40" t="s">
        <v>121</v>
      </c>
    </row>
    <row r="33" spans="1:5" s="18" customFormat="1" ht="33.75" customHeight="1" thickBot="1">
      <c r="A33" s="27">
        <f t="shared" si="0"/>
        <v>6</v>
      </c>
      <c r="B33" s="28" t="s">
        <v>110</v>
      </c>
      <c r="C33" s="27" t="s">
        <v>6</v>
      </c>
      <c r="D33" s="39" t="s">
        <v>126</v>
      </c>
      <c r="E33" s="39" t="s">
        <v>120</v>
      </c>
    </row>
    <row r="34" spans="1:5" s="18" customFormat="1" ht="79.5" customHeight="1" thickBot="1">
      <c r="A34" s="27">
        <f t="shared" si="0"/>
        <v>7</v>
      </c>
      <c r="B34" s="28" t="s">
        <v>111</v>
      </c>
      <c r="C34" s="27" t="s">
        <v>6</v>
      </c>
      <c r="D34" s="39" t="s">
        <v>123</v>
      </c>
      <c r="E34" s="39" t="s">
        <v>120</v>
      </c>
    </row>
    <row r="35" spans="1:5" s="18" customFormat="1" ht="29.25" customHeight="1" thickBot="1">
      <c r="A35" s="27">
        <f t="shared" si="0"/>
        <v>8</v>
      </c>
      <c r="B35" s="28" t="s">
        <v>112</v>
      </c>
      <c r="C35" s="27" t="s">
        <v>6</v>
      </c>
      <c r="D35" s="39" t="s">
        <v>123</v>
      </c>
      <c r="E35" s="27" t="s">
        <v>118</v>
      </c>
    </row>
    <row r="36" spans="1:5" s="18" customFormat="1" ht="29.25" customHeight="1" thickBot="1">
      <c r="A36" s="27">
        <f t="shared" si="0"/>
        <v>9</v>
      </c>
      <c r="B36" s="28" t="s">
        <v>113</v>
      </c>
      <c r="C36" s="27" t="s">
        <v>6</v>
      </c>
      <c r="D36" s="39" t="s">
        <v>123</v>
      </c>
      <c r="E36" s="27" t="s">
        <v>120</v>
      </c>
    </row>
    <row r="37" spans="1:5" s="18" customFormat="1" ht="29.25" customHeight="1" thickBot="1">
      <c r="A37" s="27">
        <f t="shared" si="0"/>
        <v>10</v>
      </c>
      <c r="B37" s="28" t="s">
        <v>114</v>
      </c>
      <c r="C37" s="27" t="s">
        <v>6</v>
      </c>
      <c r="D37" s="39" t="s">
        <v>123</v>
      </c>
      <c r="E37" s="27" t="s">
        <v>120</v>
      </c>
    </row>
    <row r="38" spans="1:5" s="18" customFormat="1" ht="29.25" customHeight="1" thickBot="1">
      <c r="A38" s="27">
        <f t="shared" si="0"/>
        <v>11</v>
      </c>
      <c r="B38" s="28" t="s">
        <v>115</v>
      </c>
      <c r="C38" s="27" t="s">
        <v>6</v>
      </c>
      <c r="D38" s="39" t="s">
        <v>123</v>
      </c>
      <c r="E38" s="27" t="s">
        <v>120</v>
      </c>
    </row>
    <row r="39" spans="1:5" s="18" customFormat="1" ht="32.25" customHeight="1" thickBot="1">
      <c r="A39" s="27">
        <f t="shared" si="0"/>
        <v>12</v>
      </c>
      <c r="B39" s="29" t="s">
        <v>116</v>
      </c>
      <c r="C39" s="27" t="s">
        <v>6</v>
      </c>
      <c r="D39" s="39" t="s">
        <v>127</v>
      </c>
      <c r="E39" s="27" t="s">
        <v>122</v>
      </c>
    </row>
    <row r="40" spans="1:4" s="1" customFormat="1" ht="38.25" customHeight="1" thickBot="1">
      <c r="A40" s="89" t="s">
        <v>62</v>
      </c>
      <c r="B40" s="90"/>
      <c r="C40" s="90"/>
      <c r="D40" s="91"/>
    </row>
    <row r="41" spans="1:4" s="1" customFormat="1" ht="36" customHeight="1" thickBot="1">
      <c r="A41" s="4" t="s">
        <v>26</v>
      </c>
      <c r="B41" s="5" t="s">
        <v>63</v>
      </c>
      <c r="C41" s="4" t="s">
        <v>25</v>
      </c>
      <c r="D41" s="11">
        <v>0</v>
      </c>
    </row>
    <row r="42" spans="1:4" s="1" customFormat="1" ht="33" customHeight="1" thickBot="1">
      <c r="A42" s="4" t="s">
        <v>27</v>
      </c>
      <c r="B42" s="5" t="s">
        <v>64</v>
      </c>
      <c r="C42" s="4" t="s">
        <v>25</v>
      </c>
      <c r="D42" s="11">
        <v>0</v>
      </c>
    </row>
    <row r="43" spans="1:4" s="1" customFormat="1" ht="31.5" customHeight="1" thickBot="1">
      <c r="A43" s="4" t="s">
        <v>28</v>
      </c>
      <c r="B43" s="5" t="s">
        <v>65</v>
      </c>
      <c r="C43" s="4" t="s">
        <v>25</v>
      </c>
      <c r="D43" s="11">
        <v>0</v>
      </c>
    </row>
    <row r="44" spans="1:4" s="1" customFormat="1" ht="30.75" customHeight="1" thickBot="1">
      <c r="A44" s="4" t="s">
        <v>29</v>
      </c>
      <c r="B44" s="5" t="s">
        <v>66</v>
      </c>
      <c r="C44" s="4" t="s">
        <v>35</v>
      </c>
      <c r="D44" s="11">
        <v>0</v>
      </c>
    </row>
    <row r="45" spans="1:4" s="1" customFormat="1" ht="25.5" customHeight="1" thickBot="1">
      <c r="A45" s="76" t="s">
        <v>67</v>
      </c>
      <c r="B45" s="77"/>
      <c r="C45" s="77"/>
      <c r="D45" s="78"/>
    </row>
    <row r="46" spans="1:4" s="1" customFormat="1" ht="40.5" customHeight="1" thickBot="1">
      <c r="A46" s="22" t="s">
        <v>30</v>
      </c>
      <c r="B46" s="23" t="s">
        <v>68</v>
      </c>
      <c r="C46" s="22" t="s">
        <v>35</v>
      </c>
      <c r="D46" s="26">
        <f>SUM(D47:D48)</f>
        <v>16451.84</v>
      </c>
    </row>
    <row r="47" spans="1:4" s="1" customFormat="1" ht="25.5" customHeight="1" thickBot="1">
      <c r="A47" s="22" t="s">
        <v>36</v>
      </c>
      <c r="B47" s="23" t="s">
        <v>46</v>
      </c>
      <c r="C47" s="22" t="s">
        <v>35</v>
      </c>
      <c r="D47" s="26">
        <v>0</v>
      </c>
    </row>
    <row r="48" spans="1:4" s="1" customFormat="1" ht="32.25" customHeight="1" thickBot="1">
      <c r="A48" s="22" t="s">
        <v>37</v>
      </c>
      <c r="B48" s="23" t="s">
        <v>47</v>
      </c>
      <c r="C48" s="22" t="s">
        <v>35</v>
      </c>
      <c r="D48" s="26">
        <v>16451.84</v>
      </c>
    </row>
    <row r="49" spans="1:4" s="1" customFormat="1" ht="41.25" customHeight="1" thickBot="1">
      <c r="A49" s="22" t="s">
        <v>38</v>
      </c>
      <c r="B49" s="23" t="s">
        <v>69</v>
      </c>
      <c r="C49" s="22" t="s">
        <v>35</v>
      </c>
      <c r="D49" s="26">
        <f>SUM(D50:D51)</f>
        <v>7300.02</v>
      </c>
    </row>
    <row r="50" spans="1:4" s="1" customFormat="1" ht="27.75" customHeight="1" thickBot="1">
      <c r="A50" s="22" t="s">
        <v>70</v>
      </c>
      <c r="B50" s="23" t="s">
        <v>46</v>
      </c>
      <c r="C50" s="22" t="s">
        <v>35</v>
      </c>
      <c r="D50" s="26">
        <v>0</v>
      </c>
    </row>
    <row r="51" spans="1:4" s="1" customFormat="1" ht="26.25" customHeight="1" thickBot="1">
      <c r="A51" s="22" t="s">
        <v>71</v>
      </c>
      <c r="B51" s="23" t="s">
        <v>47</v>
      </c>
      <c r="C51" s="22" t="s">
        <v>35</v>
      </c>
      <c r="D51" s="26">
        <v>7300.02</v>
      </c>
    </row>
    <row r="52" spans="1:9" s="1" customFormat="1" ht="24" customHeight="1" thickBot="1">
      <c r="A52" s="88" t="s">
        <v>72</v>
      </c>
      <c r="B52" s="88"/>
      <c r="C52" s="88"/>
      <c r="D52" s="88"/>
      <c r="E52" s="88"/>
      <c r="F52" s="88"/>
      <c r="G52" s="88"/>
      <c r="H52" s="88"/>
      <c r="I52" s="88"/>
    </row>
    <row r="53" spans="1:9" s="1" customFormat="1" ht="34.5" customHeight="1" thickBot="1">
      <c r="A53" s="22" t="s">
        <v>73</v>
      </c>
      <c r="B53" s="23" t="s">
        <v>42</v>
      </c>
      <c r="C53" s="22" t="s">
        <v>6</v>
      </c>
      <c r="D53" s="33" t="s">
        <v>136</v>
      </c>
      <c r="E53" s="37" t="s">
        <v>129</v>
      </c>
      <c r="F53" s="37" t="s">
        <v>130</v>
      </c>
      <c r="G53" s="48" t="s">
        <v>131</v>
      </c>
      <c r="H53" s="49" t="s">
        <v>132</v>
      </c>
      <c r="I53" s="48" t="s">
        <v>133</v>
      </c>
    </row>
    <row r="54" spans="1:9" s="1" customFormat="1" ht="27.75" customHeight="1" thickBot="1">
      <c r="A54" s="22" t="s">
        <v>74</v>
      </c>
      <c r="B54" s="23" t="s">
        <v>39</v>
      </c>
      <c r="C54" s="22" t="s">
        <v>6</v>
      </c>
      <c r="D54" s="33" t="s">
        <v>128</v>
      </c>
      <c r="E54" s="37" t="s">
        <v>128</v>
      </c>
      <c r="F54" s="37" t="s">
        <v>128</v>
      </c>
      <c r="G54" s="37" t="s">
        <v>128</v>
      </c>
      <c r="H54" s="37" t="s">
        <v>135</v>
      </c>
      <c r="I54" s="37" t="s">
        <v>134</v>
      </c>
    </row>
    <row r="55" spans="1:9" s="1" customFormat="1" ht="33" customHeight="1" thickBot="1">
      <c r="A55" s="22" t="s">
        <v>75</v>
      </c>
      <c r="B55" s="23" t="s">
        <v>76</v>
      </c>
      <c r="C55" s="34" t="s">
        <v>77</v>
      </c>
      <c r="D55" s="45">
        <f aca="true" t="shared" si="1" ref="D55:I55">D56/6.679</f>
        <v>2348.607575984429</v>
      </c>
      <c r="E55" s="46">
        <f t="shared" si="1"/>
        <v>0</v>
      </c>
      <c r="F55" s="46">
        <f t="shared" si="1"/>
        <v>0</v>
      </c>
      <c r="G55" s="46">
        <f t="shared" si="1"/>
        <v>0</v>
      </c>
      <c r="H55" s="46">
        <f t="shared" si="1"/>
        <v>0</v>
      </c>
      <c r="I55" s="46">
        <f t="shared" si="1"/>
        <v>0</v>
      </c>
    </row>
    <row r="56" spans="1:9" s="1" customFormat="1" ht="34.5" customHeight="1" thickBot="1">
      <c r="A56" s="22" t="s">
        <v>78</v>
      </c>
      <c r="B56" s="23" t="s">
        <v>79</v>
      </c>
      <c r="C56" s="22" t="s">
        <v>35</v>
      </c>
      <c r="D56" s="26">
        <v>15686.35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</row>
    <row r="57" spans="1:9" s="1" customFormat="1" ht="28.5" customHeight="1" thickBot="1">
      <c r="A57" s="22" t="s">
        <v>80</v>
      </c>
      <c r="B57" s="23" t="s">
        <v>81</v>
      </c>
      <c r="C57" s="22" t="s">
        <v>35</v>
      </c>
      <c r="D57" s="26">
        <v>10554.4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</row>
    <row r="58" spans="1:9" s="1" customFormat="1" ht="28.5" customHeight="1" thickBot="1">
      <c r="A58" s="22" t="s">
        <v>82</v>
      </c>
      <c r="B58" s="23" t="s">
        <v>83</v>
      </c>
      <c r="C58" s="22" t="s">
        <v>35</v>
      </c>
      <c r="D58" s="26">
        <f aca="true" t="shared" si="2" ref="D58:I58">D56-D57</f>
        <v>5131.950000000001</v>
      </c>
      <c r="E58" s="46">
        <f t="shared" si="2"/>
        <v>0</v>
      </c>
      <c r="F58" s="46">
        <f t="shared" si="2"/>
        <v>0</v>
      </c>
      <c r="G58" s="46">
        <f t="shared" si="2"/>
        <v>0</v>
      </c>
      <c r="H58" s="46">
        <f t="shared" si="2"/>
        <v>0</v>
      </c>
      <c r="I58" s="46">
        <f t="shared" si="2"/>
        <v>0</v>
      </c>
    </row>
    <row r="59" spans="1:9" s="1" customFormat="1" ht="32.25" thickBot="1">
      <c r="A59" s="22" t="s">
        <v>84</v>
      </c>
      <c r="B59" s="23" t="s">
        <v>85</v>
      </c>
      <c r="C59" s="22" t="s">
        <v>35</v>
      </c>
      <c r="D59" s="26">
        <f>D56</f>
        <v>15686.35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</row>
    <row r="60" spans="1:9" s="1" customFormat="1" ht="32.25" thickBot="1">
      <c r="A60" s="22" t="s">
        <v>86</v>
      </c>
      <c r="B60" s="23" t="s">
        <v>87</v>
      </c>
      <c r="C60" s="22" t="s">
        <v>35</v>
      </c>
      <c r="D60" s="26">
        <f aca="true" t="shared" si="3" ref="D60:I60">D59</f>
        <v>15686.35</v>
      </c>
      <c r="E60" s="46">
        <f t="shared" si="3"/>
        <v>0</v>
      </c>
      <c r="F60" s="46">
        <f t="shared" si="3"/>
        <v>0</v>
      </c>
      <c r="G60" s="46">
        <f t="shared" si="3"/>
        <v>0</v>
      </c>
      <c r="H60" s="46">
        <f t="shared" si="3"/>
        <v>0</v>
      </c>
      <c r="I60" s="46">
        <f t="shared" si="3"/>
        <v>0</v>
      </c>
    </row>
    <row r="61" spans="1:9" s="1" customFormat="1" ht="32.25" thickBot="1">
      <c r="A61" s="22" t="s">
        <v>88</v>
      </c>
      <c r="B61" s="23" t="s">
        <v>89</v>
      </c>
      <c r="C61" s="22" t="s">
        <v>35</v>
      </c>
      <c r="D61" s="26">
        <f aca="true" t="shared" si="4" ref="D61:I61">D59-D60</f>
        <v>0</v>
      </c>
      <c r="E61" s="46">
        <f t="shared" si="4"/>
        <v>0</v>
      </c>
      <c r="F61" s="46">
        <f t="shared" si="4"/>
        <v>0</v>
      </c>
      <c r="G61" s="46">
        <f t="shared" si="4"/>
        <v>0</v>
      </c>
      <c r="H61" s="46">
        <f t="shared" si="4"/>
        <v>0</v>
      </c>
      <c r="I61" s="46">
        <f t="shared" si="4"/>
        <v>0</v>
      </c>
    </row>
    <row r="62" spans="1:9" s="1" customFormat="1" ht="45" customHeight="1" thickBot="1">
      <c r="A62" s="22" t="s">
        <v>90</v>
      </c>
      <c r="B62" s="23" t="s">
        <v>91</v>
      </c>
      <c r="C62" s="22" t="s">
        <v>35</v>
      </c>
      <c r="D62" s="33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</row>
    <row r="63" spans="1:4" s="1" customFormat="1" ht="38.25" customHeight="1" thickBot="1">
      <c r="A63" s="76" t="s">
        <v>92</v>
      </c>
      <c r="B63" s="77"/>
      <c r="C63" s="77"/>
      <c r="D63" s="78"/>
    </row>
    <row r="64" spans="1:4" s="1" customFormat="1" ht="26.25" customHeight="1" thickBot="1">
      <c r="A64" s="22" t="s">
        <v>93</v>
      </c>
      <c r="B64" s="23" t="s">
        <v>63</v>
      </c>
      <c r="C64" s="22" t="s">
        <v>25</v>
      </c>
      <c r="D64" s="33">
        <v>0</v>
      </c>
    </row>
    <row r="65" spans="1:4" s="1" customFormat="1" ht="26.25" customHeight="1" thickBot="1">
      <c r="A65" s="22" t="s">
        <v>94</v>
      </c>
      <c r="B65" s="23" t="s">
        <v>64</v>
      </c>
      <c r="C65" s="22" t="s">
        <v>25</v>
      </c>
      <c r="D65" s="33">
        <v>0</v>
      </c>
    </row>
    <row r="66" spans="1:4" s="1" customFormat="1" ht="33" customHeight="1" thickBot="1">
      <c r="A66" s="22" t="s">
        <v>95</v>
      </c>
      <c r="B66" s="23" t="s">
        <v>65</v>
      </c>
      <c r="C66" s="22" t="s">
        <v>6</v>
      </c>
      <c r="D66" s="33">
        <v>0</v>
      </c>
    </row>
    <row r="67" spans="1:4" s="1" customFormat="1" ht="27.75" customHeight="1" thickBot="1">
      <c r="A67" s="22" t="s">
        <v>96</v>
      </c>
      <c r="B67" s="23" t="s">
        <v>66</v>
      </c>
      <c r="C67" s="22" t="s">
        <v>35</v>
      </c>
      <c r="D67" s="33">
        <v>0</v>
      </c>
    </row>
    <row r="68" spans="1:4" s="1" customFormat="1" ht="38.25" customHeight="1" thickBot="1">
      <c r="A68" s="76" t="s">
        <v>97</v>
      </c>
      <c r="B68" s="77"/>
      <c r="C68" s="77"/>
      <c r="D68" s="78"/>
    </row>
    <row r="69" spans="1:4" s="1" customFormat="1" ht="33" customHeight="1" thickBot="1">
      <c r="A69" s="22" t="s">
        <v>98</v>
      </c>
      <c r="B69" s="23" t="s">
        <v>99</v>
      </c>
      <c r="C69" s="22" t="s">
        <v>25</v>
      </c>
      <c r="D69" s="33">
        <v>10</v>
      </c>
    </row>
    <row r="70" spans="1:4" s="1" customFormat="1" ht="27" customHeight="1" thickBot="1">
      <c r="A70" s="22" t="s">
        <v>100</v>
      </c>
      <c r="B70" s="23" t="s">
        <v>101</v>
      </c>
      <c r="C70" s="22" t="s">
        <v>25</v>
      </c>
      <c r="D70" s="33">
        <v>2</v>
      </c>
    </row>
    <row r="71" spans="1:4" s="1" customFormat="1" ht="45" customHeight="1" thickBot="1">
      <c r="A71" s="35" t="s">
        <v>102</v>
      </c>
      <c r="B71" s="36" t="s">
        <v>103</v>
      </c>
      <c r="C71" s="35" t="s">
        <v>35</v>
      </c>
      <c r="D71" s="37">
        <v>0</v>
      </c>
    </row>
  </sheetData>
  <sheetProtection/>
  <mergeCells count="15">
    <mergeCell ref="A1:D1"/>
    <mergeCell ref="B2:B3"/>
    <mergeCell ref="C2:C3"/>
    <mergeCell ref="D2:D3"/>
    <mergeCell ref="A7:D7"/>
    <mergeCell ref="A45:D45"/>
    <mergeCell ref="A26:E26"/>
    <mergeCell ref="A52:I52"/>
    <mergeCell ref="A63:D63"/>
    <mergeCell ref="A68:D68"/>
    <mergeCell ref="A22:A23"/>
    <mergeCell ref="B22:B23"/>
    <mergeCell ref="C22:C23"/>
    <mergeCell ref="D22:D23"/>
    <mergeCell ref="A40:D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D72" sqref="D72"/>
    </sheetView>
  </sheetViews>
  <sheetFormatPr defaultColWidth="9.140625" defaultRowHeight="15"/>
  <cols>
    <col min="1" max="1" width="6.57421875" style="1" customWidth="1"/>
    <col min="2" max="2" width="49.28125" style="9" customWidth="1"/>
    <col min="3" max="3" width="9.7109375" style="9" customWidth="1"/>
    <col min="4" max="4" width="46.8515625" style="9" customWidth="1"/>
    <col min="5" max="5" width="24.7109375" style="9" customWidth="1"/>
    <col min="6" max="9" width="19.00390625" style="9" customWidth="1"/>
    <col min="10" max="16384" width="9.140625" style="9" customWidth="1"/>
  </cols>
  <sheetData>
    <row r="1" spans="1:4" s="1" customFormat="1" ht="46.5" customHeight="1" thickBot="1">
      <c r="A1" s="98" t="s">
        <v>43</v>
      </c>
      <c r="B1" s="98"/>
      <c r="C1" s="98"/>
      <c r="D1" s="98"/>
    </row>
    <row r="2" spans="1:4" s="1" customFormat="1" ht="13.5" customHeight="1">
      <c r="A2" s="2" t="s">
        <v>0</v>
      </c>
      <c r="B2" s="99" t="s">
        <v>2</v>
      </c>
      <c r="C2" s="99" t="s">
        <v>31</v>
      </c>
      <c r="D2" s="99" t="s">
        <v>32</v>
      </c>
    </row>
    <row r="3" spans="1:4" s="1" customFormat="1" ht="16.5" thickBot="1">
      <c r="A3" s="3" t="s">
        <v>1</v>
      </c>
      <c r="B3" s="100"/>
      <c r="C3" s="100"/>
      <c r="D3" s="100"/>
    </row>
    <row r="4" spans="1:4" s="1" customFormat="1" ht="29.25" customHeight="1" thickBot="1">
      <c r="A4" s="4" t="s">
        <v>3</v>
      </c>
      <c r="B4" s="5" t="s">
        <v>4</v>
      </c>
      <c r="C4" s="4" t="s">
        <v>6</v>
      </c>
      <c r="D4" s="14">
        <v>42430</v>
      </c>
    </row>
    <row r="5" spans="1:4" s="1" customFormat="1" ht="26.25" customHeight="1" thickBot="1">
      <c r="A5" s="4" t="s">
        <v>5</v>
      </c>
      <c r="B5" s="5" t="s">
        <v>33</v>
      </c>
      <c r="C5" s="4" t="s">
        <v>6</v>
      </c>
      <c r="D5" s="14">
        <v>42005</v>
      </c>
    </row>
    <row r="6" spans="1:4" s="1" customFormat="1" ht="23.25" customHeight="1" thickBot="1">
      <c r="A6" s="4" t="s">
        <v>7</v>
      </c>
      <c r="B6" s="5" t="s">
        <v>34</v>
      </c>
      <c r="C6" s="4" t="s">
        <v>6</v>
      </c>
      <c r="D6" s="14">
        <v>42369</v>
      </c>
    </row>
    <row r="7" spans="1:4" s="1" customFormat="1" ht="38.25" customHeight="1" thickBot="1">
      <c r="A7" s="89" t="s">
        <v>44</v>
      </c>
      <c r="B7" s="90"/>
      <c r="C7" s="90"/>
      <c r="D7" s="91"/>
    </row>
    <row r="8" spans="1:4" s="1" customFormat="1" ht="42.75" customHeight="1" thickBot="1">
      <c r="A8" s="4" t="s">
        <v>8</v>
      </c>
      <c r="B8" s="5" t="s">
        <v>45</v>
      </c>
      <c r="C8" s="4" t="s">
        <v>35</v>
      </c>
      <c r="D8" s="16">
        <f>SUM(D9:D10)</f>
        <v>11707.3</v>
      </c>
    </row>
    <row r="9" spans="1:4" s="1" customFormat="1" ht="28.5" customHeight="1" thickBot="1">
      <c r="A9" s="4" t="s">
        <v>9</v>
      </c>
      <c r="B9" s="5" t="s">
        <v>46</v>
      </c>
      <c r="C9" s="4" t="s">
        <v>35</v>
      </c>
      <c r="D9" s="16">
        <v>0</v>
      </c>
    </row>
    <row r="10" spans="1:4" s="1" customFormat="1" ht="23.25" customHeight="1" thickBot="1">
      <c r="A10" s="4" t="s">
        <v>10</v>
      </c>
      <c r="B10" s="5" t="s">
        <v>47</v>
      </c>
      <c r="C10" s="4" t="s">
        <v>35</v>
      </c>
      <c r="D10" s="16">
        <v>11707.3</v>
      </c>
    </row>
    <row r="11" spans="1:4" s="1" customFormat="1" ht="42.75" customHeight="1" thickBot="1">
      <c r="A11" s="4" t="s">
        <v>11</v>
      </c>
      <c r="B11" s="5" t="s">
        <v>48</v>
      </c>
      <c r="C11" s="4" t="s">
        <v>35</v>
      </c>
      <c r="D11" s="16">
        <f>SUM(D12:D14)</f>
        <v>694354.0800000001</v>
      </c>
    </row>
    <row r="12" spans="1:4" s="1" customFormat="1" ht="21" customHeight="1" thickBot="1">
      <c r="A12" s="4" t="s">
        <v>12</v>
      </c>
      <c r="B12" s="5" t="s">
        <v>49</v>
      </c>
      <c r="C12" s="4" t="s">
        <v>35</v>
      </c>
      <c r="D12" s="16">
        <v>392508.19</v>
      </c>
    </row>
    <row r="13" spans="1:4" s="1" customFormat="1" ht="29.25" customHeight="1" thickBot="1">
      <c r="A13" s="4" t="s">
        <v>13</v>
      </c>
      <c r="B13" s="5" t="s">
        <v>50</v>
      </c>
      <c r="C13" s="4" t="s">
        <v>35</v>
      </c>
      <c r="D13" s="16">
        <v>107057.69</v>
      </c>
    </row>
    <row r="14" spans="1:4" s="1" customFormat="1" ht="31.5" customHeight="1" thickBot="1">
      <c r="A14" s="4" t="s">
        <v>14</v>
      </c>
      <c r="B14" s="5" t="s">
        <v>51</v>
      </c>
      <c r="C14" s="4" t="s">
        <v>35</v>
      </c>
      <c r="D14" s="16">
        <v>194788.2</v>
      </c>
    </row>
    <row r="15" spans="1:4" s="1" customFormat="1" ht="36" customHeight="1" thickBot="1">
      <c r="A15" s="4" t="s">
        <v>15</v>
      </c>
      <c r="B15" s="5" t="s">
        <v>52</v>
      </c>
      <c r="C15" s="4" t="s">
        <v>35</v>
      </c>
      <c r="D15" s="16">
        <f>SUM(D16:D20)</f>
        <v>673106.28</v>
      </c>
    </row>
    <row r="16" spans="1:4" s="1" customFormat="1" ht="33.75" customHeight="1" thickBot="1">
      <c r="A16" s="4" t="s">
        <v>16</v>
      </c>
      <c r="B16" s="5" t="s">
        <v>53</v>
      </c>
      <c r="C16" s="4" t="s">
        <v>35</v>
      </c>
      <c r="D16" s="16">
        <v>673106.28</v>
      </c>
    </row>
    <row r="17" spans="1:4" s="1" customFormat="1" ht="31.5" customHeight="1" thickBot="1">
      <c r="A17" s="4" t="s">
        <v>17</v>
      </c>
      <c r="B17" s="5" t="s">
        <v>54</v>
      </c>
      <c r="C17" s="4" t="s">
        <v>35</v>
      </c>
      <c r="D17" s="16">
        <v>0</v>
      </c>
    </row>
    <row r="18" spans="1:4" s="1" customFormat="1" ht="16.5" thickBot="1">
      <c r="A18" s="4" t="s">
        <v>18</v>
      </c>
      <c r="B18" s="5" t="s">
        <v>55</v>
      </c>
      <c r="C18" s="4" t="s">
        <v>35</v>
      </c>
      <c r="D18" s="16">
        <v>0</v>
      </c>
    </row>
    <row r="19" spans="1:4" s="1" customFormat="1" ht="37.5" customHeight="1" thickBot="1">
      <c r="A19" s="4" t="s">
        <v>19</v>
      </c>
      <c r="B19" s="5" t="s">
        <v>56</v>
      </c>
      <c r="C19" s="4" t="s">
        <v>35</v>
      </c>
      <c r="D19" s="16">
        <v>0</v>
      </c>
    </row>
    <row r="20" spans="1:4" s="1" customFormat="1" ht="33.75" customHeight="1" thickBot="1">
      <c r="A20" s="4" t="s">
        <v>20</v>
      </c>
      <c r="B20" s="5" t="s">
        <v>57</v>
      </c>
      <c r="C20" s="4" t="s">
        <v>35</v>
      </c>
      <c r="D20" s="16">
        <v>0</v>
      </c>
    </row>
    <row r="21" spans="1:4" s="1" customFormat="1" ht="35.25" customHeight="1" thickBot="1">
      <c r="A21" s="4" t="s">
        <v>21</v>
      </c>
      <c r="B21" s="5" t="s">
        <v>58</v>
      </c>
      <c r="C21" s="4" t="s">
        <v>35</v>
      </c>
      <c r="D21" s="16">
        <f>D15-D10+D9</f>
        <v>661398.98</v>
      </c>
    </row>
    <row r="22" spans="1:4" s="1" customFormat="1" ht="21" customHeight="1">
      <c r="A22" s="92" t="s">
        <v>22</v>
      </c>
      <c r="B22" s="94" t="s">
        <v>59</v>
      </c>
      <c r="C22" s="92" t="s">
        <v>35</v>
      </c>
      <c r="D22" s="96">
        <f>SUM(D24:D25)</f>
        <v>32955.09</v>
      </c>
    </row>
    <row r="23" spans="1:4" s="1" customFormat="1" ht="16.5" thickBot="1">
      <c r="A23" s="93"/>
      <c r="B23" s="95"/>
      <c r="C23" s="93"/>
      <c r="D23" s="97"/>
    </row>
    <row r="24" spans="1:4" s="1" customFormat="1" ht="23.25" customHeight="1" thickBot="1">
      <c r="A24" s="4" t="s">
        <v>23</v>
      </c>
      <c r="B24" s="5" t="s">
        <v>46</v>
      </c>
      <c r="C24" s="4" t="s">
        <v>35</v>
      </c>
      <c r="D24" s="16">
        <v>0</v>
      </c>
    </row>
    <row r="25" spans="1:4" s="1" customFormat="1" ht="31.5" customHeight="1" thickBot="1">
      <c r="A25" s="4" t="s">
        <v>24</v>
      </c>
      <c r="B25" s="5" t="s">
        <v>47</v>
      </c>
      <c r="C25" s="4" t="s">
        <v>35</v>
      </c>
      <c r="D25" s="16">
        <v>32955.09</v>
      </c>
    </row>
    <row r="26" spans="1:5" s="1" customFormat="1" ht="40.5" customHeight="1" thickBot="1">
      <c r="A26" s="85" t="s">
        <v>60</v>
      </c>
      <c r="B26" s="86"/>
      <c r="C26" s="86"/>
      <c r="D26" s="86"/>
      <c r="E26" s="87"/>
    </row>
    <row r="27" spans="1:5" s="1" customFormat="1" ht="36" customHeight="1" thickBot="1">
      <c r="A27" s="41" t="s">
        <v>104</v>
      </c>
      <c r="B27" s="41" t="s">
        <v>40</v>
      </c>
      <c r="C27" s="41" t="s">
        <v>6</v>
      </c>
      <c r="D27" s="42" t="s">
        <v>41</v>
      </c>
      <c r="E27" s="41" t="s">
        <v>61</v>
      </c>
    </row>
    <row r="28" spans="1:5" s="18" customFormat="1" ht="33" customHeight="1" thickBot="1">
      <c r="A28" s="27">
        <v>1</v>
      </c>
      <c r="B28" s="28" t="s">
        <v>106</v>
      </c>
      <c r="C28" s="27" t="s">
        <v>6</v>
      </c>
      <c r="D28" s="39" t="s">
        <v>123</v>
      </c>
      <c r="E28" s="38" t="s">
        <v>118</v>
      </c>
    </row>
    <row r="29" spans="1:5" s="18" customFormat="1" ht="29.25" customHeight="1" thickBot="1">
      <c r="A29" s="27">
        <f>A28+1</f>
        <v>2</v>
      </c>
      <c r="B29" s="28" t="s">
        <v>105</v>
      </c>
      <c r="C29" s="27" t="s">
        <v>6</v>
      </c>
      <c r="D29" s="39" t="s">
        <v>123</v>
      </c>
      <c r="E29" s="38" t="s">
        <v>119</v>
      </c>
    </row>
    <row r="30" spans="1:5" s="18" customFormat="1" ht="29.25" customHeight="1" thickBot="1">
      <c r="A30" s="27">
        <f aca="true" t="shared" si="0" ref="A30:A39">A29+1</f>
        <v>3</v>
      </c>
      <c r="B30" s="28" t="s">
        <v>107</v>
      </c>
      <c r="C30" s="27" t="s">
        <v>6</v>
      </c>
      <c r="D30" s="39" t="s">
        <v>123</v>
      </c>
      <c r="E30" s="39" t="s">
        <v>120</v>
      </c>
    </row>
    <row r="31" spans="1:5" s="18" customFormat="1" ht="34.5" customHeight="1" thickBot="1">
      <c r="A31" s="27">
        <f t="shared" si="0"/>
        <v>4</v>
      </c>
      <c r="B31" s="28" t="s">
        <v>108</v>
      </c>
      <c r="C31" s="27" t="s">
        <v>6</v>
      </c>
      <c r="D31" s="39" t="s">
        <v>124</v>
      </c>
      <c r="E31" s="39" t="s">
        <v>120</v>
      </c>
    </row>
    <row r="32" spans="1:5" s="18" customFormat="1" ht="66.75" customHeight="1" thickBot="1">
      <c r="A32" s="27">
        <f t="shared" si="0"/>
        <v>5</v>
      </c>
      <c r="B32" s="28" t="s">
        <v>117</v>
      </c>
      <c r="C32" s="27" t="s">
        <v>6</v>
      </c>
      <c r="D32" s="39" t="s">
        <v>123</v>
      </c>
      <c r="E32" s="39" t="s">
        <v>120</v>
      </c>
    </row>
    <row r="33" spans="1:5" s="18" customFormat="1" ht="33.75" customHeight="1" thickBot="1">
      <c r="A33" s="27">
        <f t="shared" si="0"/>
        <v>6</v>
      </c>
      <c r="B33" s="28" t="s">
        <v>110</v>
      </c>
      <c r="C33" s="27" t="s">
        <v>6</v>
      </c>
      <c r="D33" s="39" t="s">
        <v>126</v>
      </c>
      <c r="E33" s="39" t="s">
        <v>120</v>
      </c>
    </row>
    <row r="34" spans="1:5" s="18" customFormat="1" ht="79.5" customHeight="1" thickBot="1">
      <c r="A34" s="27">
        <f t="shared" si="0"/>
        <v>7</v>
      </c>
      <c r="B34" s="28" t="s">
        <v>111</v>
      </c>
      <c r="C34" s="27" t="s">
        <v>6</v>
      </c>
      <c r="D34" s="39" t="s">
        <v>123</v>
      </c>
      <c r="E34" s="39" t="s">
        <v>120</v>
      </c>
    </row>
    <row r="35" spans="1:5" s="18" customFormat="1" ht="29.25" customHeight="1" thickBot="1">
      <c r="A35" s="27">
        <f t="shared" si="0"/>
        <v>8</v>
      </c>
      <c r="B35" s="28" t="s">
        <v>112</v>
      </c>
      <c r="C35" s="27" t="s">
        <v>6</v>
      </c>
      <c r="D35" s="39" t="s">
        <v>123</v>
      </c>
      <c r="E35" s="27" t="s">
        <v>118</v>
      </c>
    </row>
    <row r="36" spans="1:5" s="18" customFormat="1" ht="29.25" customHeight="1" thickBot="1">
      <c r="A36" s="27">
        <f t="shared" si="0"/>
        <v>9</v>
      </c>
      <c r="B36" s="28" t="s">
        <v>113</v>
      </c>
      <c r="C36" s="27" t="s">
        <v>6</v>
      </c>
      <c r="D36" s="39" t="s">
        <v>123</v>
      </c>
      <c r="E36" s="27" t="s">
        <v>120</v>
      </c>
    </row>
    <row r="37" spans="1:5" s="18" customFormat="1" ht="29.25" customHeight="1" thickBot="1">
      <c r="A37" s="27">
        <f t="shared" si="0"/>
        <v>10</v>
      </c>
      <c r="B37" s="28" t="s">
        <v>114</v>
      </c>
      <c r="C37" s="27" t="s">
        <v>6</v>
      </c>
      <c r="D37" s="39" t="s">
        <v>123</v>
      </c>
      <c r="E37" s="27" t="s">
        <v>120</v>
      </c>
    </row>
    <row r="38" spans="1:5" s="18" customFormat="1" ht="29.25" customHeight="1" thickBot="1">
      <c r="A38" s="27">
        <f t="shared" si="0"/>
        <v>11</v>
      </c>
      <c r="B38" s="28" t="s">
        <v>115</v>
      </c>
      <c r="C38" s="27" t="s">
        <v>6</v>
      </c>
      <c r="D38" s="39" t="s">
        <v>123</v>
      </c>
      <c r="E38" s="27" t="s">
        <v>120</v>
      </c>
    </row>
    <row r="39" spans="1:5" s="18" customFormat="1" ht="32.25" customHeight="1" thickBot="1">
      <c r="A39" s="27">
        <f t="shared" si="0"/>
        <v>12</v>
      </c>
      <c r="B39" s="29" t="s">
        <v>116</v>
      </c>
      <c r="C39" s="27" t="s">
        <v>6</v>
      </c>
      <c r="D39" s="39" t="s">
        <v>127</v>
      </c>
      <c r="E39" s="27" t="s">
        <v>122</v>
      </c>
    </row>
    <row r="40" spans="1:4" s="1" customFormat="1" ht="38.25" customHeight="1" thickBot="1">
      <c r="A40" s="89" t="s">
        <v>62</v>
      </c>
      <c r="B40" s="90"/>
      <c r="C40" s="90"/>
      <c r="D40" s="91"/>
    </row>
    <row r="41" spans="1:4" s="1" customFormat="1" ht="36" customHeight="1" thickBot="1">
      <c r="A41" s="4" t="s">
        <v>26</v>
      </c>
      <c r="B41" s="5" t="s">
        <v>63</v>
      </c>
      <c r="C41" s="4" t="s">
        <v>25</v>
      </c>
      <c r="D41" s="11">
        <v>0</v>
      </c>
    </row>
    <row r="42" spans="1:4" s="1" customFormat="1" ht="33" customHeight="1" thickBot="1">
      <c r="A42" s="4" t="s">
        <v>27</v>
      </c>
      <c r="B42" s="5" t="s">
        <v>64</v>
      </c>
      <c r="C42" s="4" t="s">
        <v>25</v>
      </c>
      <c r="D42" s="11">
        <v>0</v>
      </c>
    </row>
    <row r="43" spans="1:4" s="1" customFormat="1" ht="31.5" customHeight="1" thickBot="1">
      <c r="A43" s="4" t="s">
        <v>28</v>
      </c>
      <c r="B43" s="5" t="s">
        <v>65</v>
      </c>
      <c r="C43" s="4" t="s">
        <v>25</v>
      </c>
      <c r="D43" s="11">
        <v>0</v>
      </c>
    </row>
    <row r="44" spans="1:4" s="1" customFormat="1" ht="30.75" customHeight="1" thickBot="1">
      <c r="A44" s="4" t="s">
        <v>29</v>
      </c>
      <c r="B44" s="5" t="s">
        <v>66</v>
      </c>
      <c r="C44" s="4" t="s">
        <v>35</v>
      </c>
      <c r="D44" s="11">
        <v>0</v>
      </c>
    </row>
    <row r="45" spans="1:4" s="1" customFormat="1" ht="25.5" customHeight="1" thickBot="1">
      <c r="A45" s="76" t="s">
        <v>67</v>
      </c>
      <c r="B45" s="77"/>
      <c r="C45" s="77"/>
      <c r="D45" s="78"/>
    </row>
    <row r="46" spans="1:4" s="1" customFormat="1" ht="40.5" customHeight="1" thickBot="1">
      <c r="A46" s="22" t="s">
        <v>30</v>
      </c>
      <c r="B46" s="23" t="s">
        <v>68</v>
      </c>
      <c r="C46" s="22" t="s">
        <v>35</v>
      </c>
      <c r="D46" s="26">
        <f>SUM(D47:D48)</f>
        <v>17867.92</v>
      </c>
    </row>
    <row r="47" spans="1:4" s="1" customFormat="1" ht="25.5" customHeight="1" thickBot="1">
      <c r="A47" s="22" t="s">
        <v>36</v>
      </c>
      <c r="B47" s="23" t="s">
        <v>46</v>
      </c>
      <c r="C47" s="22" t="s">
        <v>35</v>
      </c>
      <c r="D47" s="26">
        <v>0</v>
      </c>
    </row>
    <row r="48" spans="1:4" s="1" customFormat="1" ht="32.25" customHeight="1" thickBot="1">
      <c r="A48" s="22" t="s">
        <v>37</v>
      </c>
      <c r="B48" s="23" t="s">
        <v>47</v>
      </c>
      <c r="C48" s="22" t="s">
        <v>35</v>
      </c>
      <c r="D48" s="26">
        <v>17867.92</v>
      </c>
    </row>
    <row r="49" spans="1:4" s="1" customFormat="1" ht="41.25" customHeight="1" thickBot="1">
      <c r="A49" s="22" t="s">
        <v>38</v>
      </c>
      <c r="B49" s="23" t="s">
        <v>69</v>
      </c>
      <c r="C49" s="22" t="s">
        <v>35</v>
      </c>
      <c r="D49" s="26">
        <f>SUM(D50:D51)</f>
        <v>3135.71</v>
      </c>
    </row>
    <row r="50" spans="1:4" s="1" customFormat="1" ht="27.75" customHeight="1" thickBot="1">
      <c r="A50" s="22" t="s">
        <v>70</v>
      </c>
      <c r="B50" s="23" t="s">
        <v>46</v>
      </c>
      <c r="C50" s="22" t="s">
        <v>35</v>
      </c>
      <c r="D50" s="26">
        <v>0</v>
      </c>
    </row>
    <row r="51" spans="1:4" s="1" customFormat="1" ht="26.25" customHeight="1" thickBot="1">
      <c r="A51" s="22" t="s">
        <v>71</v>
      </c>
      <c r="B51" s="23" t="s">
        <v>47</v>
      </c>
      <c r="C51" s="22" t="s">
        <v>35</v>
      </c>
      <c r="D51" s="26">
        <v>3135.71</v>
      </c>
    </row>
    <row r="52" spans="1:9" s="1" customFormat="1" ht="24" customHeight="1" thickBot="1">
      <c r="A52" s="88" t="s">
        <v>72</v>
      </c>
      <c r="B52" s="88"/>
      <c r="C52" s="88"/>
      <c r="D52" s="88"/>
      <c r="E52" s="88"/>
      <c r="F52" s="88"/>
      <c r="G52" s="88"/>
      <c r="H52" s="88"/>
      <c r="I52" s="88"/>
    </row>
    <row r="53" spans="1:9" s="1" customFormat="1" ht="34.5" customHeight="1" thickBot="1">
      <c r="A53" s="22" t="s">
        <v>73</v>
      </c>
      <c r="B53" s="23" t="s">
        <v>42</v>
      </c>
      <c r="C53" s="22" t="s">
        <v>6</v>
      </c>
      <c r="D53" s="33" t="s">
        <v>136</v>
      </c>
      <c r="E53" s="37" t="s">
        <v>129</v>
      </c>
      <c r="F53" s="37" t="s">
        <v>130</v>
      </c>
      <c r="G53" s="48" t="s">
        <v>131</v>
      </c>
      <c r="H53" s="49" t="s">
        <v>132</v>
      </c>
      <c r="I53" s="48" t="s">
        <v>133</v>
      </c>
    </row>
    <row r="54" spans="1:9" s="1" customFormat="1" ht="27.75" customHeight="1" thickBot="1">
      <c r="A54" s="22" t="s">
        <v>74</v>
      </c>
      <c r="B54" s="23" t="s">
        <v>39</v>
      </c>
      <c r="C54" s="22" t="s">
        <v>6</v>
      </c>
      <c r="D54" s="33" t="s">
        <v>128</v>
      </c>
      <c r="E54" s="37" t="s">
        <v>128</v>
      </c>
      <c r="F54" s="37" t="s">
        <v>128</v>
      </c>
      <c r="G54" s="37" t="s">
        <v>128</v>
      </c>
      <c r="H54" s="37" t="s">
        <v>135</v>
      </c>
      <c r="I54" s="37" t="s">
        <v>134</v>
      </c>
    </row>
    <row r="55" spans="1:9" s="1" customFormat="1" ht="33" customHeight="1" thickBot="1">
      <c r="A55" s="22" t="s">
        <v>75</v>
      </c>
      <c r="B55" s="23" t="s">
        <v>76</v>
      </c>
      <c r="C55" s="34" t="s">
        <v>77</v>
      </c>
      <c r="D55" s="45">
        <f aca="true" t="shared" si="1" ref="D55:I55">D56/6.679</f>
        <v>4413.603832909118</v>
      </c>
      <c r="E55" s="46">
        <f t="shared" si="1"/>
        <v>0</v>
      </c>
      <c r="F55" s="46">
        <f t="shared" si="1"/>
        <v>0</v>
      </c>
      <c r="G55" s="46">
        <f t="shared" si="1"/>
        <v>0</v>
      </c>
      <c r="H55" s="46">
        <f t="shared" si="1"/>
        <v>0</v>
      </c>
      <c r="I55" s="46">
        <f t="shared" si="1"/>
        <v>0</v>
      </c>
    </row>
    <row r="56" spans="1:9" s="1" customFormat="1" ht="34.5" customHeight="1" thickBot="1">
      <c r="A56" s="22" t="s">
        <v>78</v>
      </c>
      <c r="B56" s="23" t="s">
        <v>79</v>
      </c>
      <c r="C56" s="22" t="s">
        <v>35</v>
      </c>
      <c r="D56" s="26">
        <v>29478.46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</row>
    <row r="57" spans="1:9" s="1" customFormat="1" ht="28.5" customHeight="1" thickBot="1">
      <c r="A57" s="22" t="s">
        <v>80</v>
      </c>
      <c r="B57" s="23" t="s">
        <v>81</v>
      </c>
      <c r="C57" s="22" t="s">
        <v>35</v>
      </c>
      <c r="D57" s="26">
        <v>26044.47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</row>
    <row r="58" spans="1:9" s="1" customFormat="1" ht="28.5" customHeight="1" thickBot="1">
      <c r="A58" s="22" t="s">
        <v>82</v>
      </c>
      <c r="B58" s="23" t="s">
        <v>83</v>
      </c>
      <c r="C58" s="22" t="s">
        <v>35</v>
      </c>
      <c r="D58" s="26">
        <f aca="true" t="shared" si="2" ref="D58:I58">D56-D57</f>
        <v>3433.989999999998</v>
      </c>
      <c r="E58" s="46">
        <f t="shared" si="2"/>
        <v>0</v>
      </c>
      <c r="F58" s="46">
        <f t="shared" si="2"/>
        <v>0</v>
      </c>
      <c r="G58" s="46">
        <f t="shared" si="2"/>
        <v>0</v>
      </c>
      <c r="H58" s="46">
        <f t="shared" si="2"/>
        <v>0</v>
      </c>
      <c r="I58" s="46">
        <f t="shared" si="2"/>
        <v>0</v>
      </c>
    </row>
    <row r="59" spans="1:9" s="1" customFormat="1" ht="32.25" thickBot="1">
      <c r="A59" s="22" t="s">
        <v>84</v>
      </c>
      <c r="B59" s="23" t="s">
        <v>85</v>
      </c>
      <c r="C59" s="22" t="s">
        <v>35</v>
      </c>
      <c r="D59" s="26">
        <f>D56</f>
        <v>29478.46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</row>
    <row r="60" spans="1:9" s="1" customFormat="1" ht="32.25" thickBot="1">
      <c r="A60" s="22" t="s">
        <v>86</v>
      </c>
      <c r="B60" s="23" t="s">
        <v>87</v>
      </c>
      <c r="C60" s="22" t="s">
        <v>35</v>
      </c>
      <c r="D60" s="26">
        <f aca="true" t="shared" si="3" ref="D60:I60">D59</f>
        <v>29478.46</v>
      </c>
      <c r="E60" s="46">
        <f t="shared" si="3"/>
        <v>0</v>
      </c>
      <c r="F60" s="46">
        <f t="shared" si="3"/>
        <v>0</v>
      </c>
      <c r="G60" s="46">
        <f t="shared" si="3"/>
        <v>0</v>
      </c>
      <c r="H60" s="46">
        <f t="shared" si="3"/>
        <v>0</v>
      </c>
      <c r="I60" s="46">
        <f t="shared" si="3"/>
        <v>0</v>
      </c>
    </row>
    <row r="61" spans="1:9" s="1" customFormat="1" ht="32.25" thickBot="1">
      <c r="A61" s="22" t="s">
        <v>88</v>
      </c>
      <c r="B61" s="23" t="s">
        <v>89</v>
      </c>
      <c r="C61" s="22" t="s">
        <v>35</v>
      </c>
      <c r="D61" s="26">
        <f aca="true" t="shared" si="4" ref="D61:I61">D59-D60</f>
        <v>0</v>
      </c>
      <c r="E61" s="46">
        <f t="shared" si="4"/>
        <v>0</v>
      </c>
      <c r="F61" s="46">
        <f t="shared" si="4"/>
        <v>0</v>
      </c>
      <c r="G61" s="46">
        <f t="shared" si="4"/>
        <v>0</v>
      </c>
      <c r="H61" s="46">
        <f t="shared" si="4"/>
        <v>0</v>
      </c>
      <c r="I61" s="46">
        <f t="shared" si="4"/>
        <v>0</v>
      </c>
    </row>
    <row r="62" spans="1:9" s="1" customFormat="1" ht="45" customHeight="1" thickBot="1">
      <c r="A62" s="22" t="s">
        <v>90</v>
      </c>
      <c r="B62" s="23" t="s">
        <v>91</v>
      </c>
      <c r="C62" s="22" t="s">
        <v>35</v>
      </c>
      <c r="D62" s="33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</row>
    <row r="63" spans="1:4" s="1" customFormat="1" ht="38.25" customHeight="1" thickBot="1">
      <c r="A63" s="76" t="s">
        <v>92</v>
      </c>
      <c r="B63" s="77"/>
      <c r="C63" s="77"/>
      <c r="D63" s="78"/>
    </row>
    <row r="64" spans="1:4" s="1" customFormat="1" ht="26.25" customHeight="1" thickBot="1">
      <c r="A64" s="22" t="s">
        <v>93</v>
      </c>
      <c r="B64" s="23" t="s">
        <v>63</v>
      </c>
      <c r="C64" s="22" t="s">
        <v>25</v>
      </c>
      <c r="D64" s="33">
        <v>0</v>
      </c>
    </row>
    <row r="65" spans="1:4" s="1" customFormat="1" ht="26.25" customHeight="1" thickBot="1">
      <c r="A65" s="22" t="s">
        <v>94</v>
      </c>
      <c r="B65" s="23" t="s">
        <v>64</v>
      </c>
      <c r="C65" s="22" t="s">
        <v>25</v>
      </c>
      <c r="D65" s="33">
        <v>0</v>
      </c>
    </row>
    <row r="66" spans="1:4" s="1" customFormat="1" ht="33" customHeight="1" thickBot="1">
      <c r="A66" s="22" t="s">
        <v>95</v>
      </c>
      <c r="B66" s="23" t="s">
        <v>65</v>
      </c>
      <c r="C66" s="22" t="s">
        <v>6</v>
      </c>
      <c r="D66" s="33">
        <v>0</v>
      </c>
    </row>
    <row r="67" spans="1:4" s="1" customFormat="1" ht="27.75" customHeight="1" thickBot="1">
      <c r="A67" s="22" t="s">
        <v>96</v>
      </c>
      <c r="B67" s="23" t="s">
        <v>66</v>
      </c>
      <c r="C67" s="22" t="s">
        <v>35</v>
      </c>
      <c r="D67" s="33">
        <v>0</v>
      </c>
    </row>
    <row r="68" spans="1:4" s="1" customFormat="1" ht="38.25" customHeight="1" thickBot="1">
      <c r="A68" s="76" t="s">
        <v>97</v>
      </c>
      <c r="B68" s="77"/>
      <c r="C68" s="77"/>
      <c r="D68" s="78"/>
    </row>
    <row r="69" spans="1:4" s="1" customFormat="1" ht="33" customHeight="1" thickBot="1">
      <c r="A69" s="22" t="s">
        <v>98</v>
      </c>
      <c r="B69" s="23" t="s">
        <v>99</v>
      </c>
      <c r="C69" s="22" t="s">
        <v>25</v>
      </c>
      <c r="D69" s="33">
        <v>10</v>
      </c>
    </row>
    <row r="70" spans="1:4" s="1" customFormat="1" ht="27" customHeight="1" thickBot="1">
      <c r="A70" s="22" t="s">
        <v>100</v>
      </c>
      <c r="B70" s="23" t="s">
        <v>101</v>
      </c>
      <c r="C70" s="22" t="s">
        <v>25</v>
      </c>
      <c r="D70" s="33">
        <v>1</v>
      </c>
    </row>
    <row r="71" spans="1:4" s="1" customFormat="1" ht="45" customHeight="1" thickBot="1">
      <c r="A71" s="35" t="s">
        <v>102</v>
      </c>
      <c r="B71" s="36" t="s">
        <v>103</v>
      </c>
      <c r="C71" s="35" t="s">
        <v>35</v>
      </c>
      <c r="D71" s="37">
        <v>4934.43</v>
      </c>
    </row>
  </sheetData>
  <sheetProtection/>
  <mergeCells count="15">
    <mergeCell ref="A1:D1"/>
    <mergeCell ref="B2:B3"/>
    <mergeCell ref="C2:C3"/>
    <mergeCell ref="D2:D3"/>
    <mergeCell ref="A7:D7"/>
    <mergeCell ref="A45:D45"/>
    <mergeCell ref="A26:E26"/>
    <mergeCell ref="A52:I52"/>
    <mergeCell ref="A63:D63"/>
    <mergeCell ref="A68:D68"/>
    <mergeCell ref="A22:A23"/>
    <mergeCell ref="B22:B23"/>
    <mergeCell ref="C22:C23"/>
    <mergeCell ref="D22:D23"/>
    <mergeCell ref="A40:D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D70" sqref="D70"/>
    </sheetView>
  </sheetViews>
  <sheetFormatPr defaultColWidth="9.140625" defaultRowHeight="15"/>
  <cols>
    <col min="1" max="1" width="6.57421875" style="1" customWidth="1"/>
    <col min="2" max="2" width="49.28125" style="9" customWidth="1"/>
    <col min="3" max="3" width="9.7109375" style="9" customWidth="1"/>
    <col min="4" max="4" width="36.28125" style="9" customWidth="1"/>
    <col min="5" max="5" width="17.8515625" style="9" customWidth="1"/>
    <col min="6" max="9" width="19.8515625" style="9" customWidth="1"/>
    <col min="10" max="16384" width="9.140625" style="9" customWidth="1"/>
  </cols>
  <sheetData>
    <row r="1" spans="1:4" s="1" customFormat="1" ht="46.5" customHeight="1" thickBot="1">
      <c r="A1" s="98" t="s">
        <v>43</v>
      </c>
      <c r="B1" s="98"/>
      <c r="C1" s="98"/>
      <c r="D1" s="98"/>
    </row>
    <row r="2" spans="1:4" s="1" customFormat="1" ht="13.5" customHeight="1">
      <c r="A2" s="2" t="s">
        <v>0</v>
      </c>
      <c r="B2" s="99" t="s">
        <v>2</v>
      </c>
      <c r="C2" s="99" t="s">
        <v>31</v>
      </c>
      <c r="D2" s="99" t="s">
        <v>32</v>
      </c>
    </row>
    <row r="3" spans="1:4" s="1" customFormat="1" ht="16.5" thickBot="1">
      <c r="A3" s="3" t="s">
        <v>1</v>
      </c>
      <c r="B3" s="100"/>
      <c r="C3" s="100"/>
      <c r="D3" s="100"/>
    </row>
    <row r="4" spans="1:4" s="1" customFormat="1" ht="29.25" customHeight="1" thickBot="1">
      <c r="A4" s="4" t="s">
        <v>3</v>
      </c>
      <c r="B4" s="5" t="s">
        <v>4</v>
      </c>
      <c r="C4" s="4" t="s">
        <v>6</v>
      </c>
      <c r="D4" s="14">
        <v>42430</v>
      </c>
    </row>
    <row r="5" spans="1:4" s="1" customFormat="1" ht="26.25" customHeight="1" thickBot="1">
      <c r="A5" s="4" t="s">
        <v>5</v>
      </c>
      <c r="B5" s="5" t="s">
        <v>33</v>
      </c>
      <c r="C5" s="4" t="s">
        <v>6</v>
      </c>
      <c r="D5" s="14">
        <v>42005</v>
      </c>
    </row>
    <row r="6" spans="1:4" s="1" customFormat="1" ht="23.25" customHeight="1" thickBot="1">
      <c r="A6" s="4" t="s">
        <v>7</v>
      </c>
      <c r="B6" s="5" t="s">
        <v>34</v>
      </c>
      <c r="C6" s="4" t="s">
        <v>6</v>
      </c>
      <c r="D6" s="14">
        <v>42369</v>
      </c>
    </row>
    <row r="7" spans="1:4" s="1" customFormat="1" ht="38.25" customHeight="1" thickBot="1">
      <c r="A7" s="89" t="s">
        <v>44</v>
      </c>
      <c r="B7" s="90"/>
      <c r="C7" s="90"/>
      <c r="D7" s="91"/>
    </row>
    <row r="8" spans="1:4" s="1" customFormat="1" ht="42.75" customHeight="1" thickBot="1">
      <c r="A8" s="4" t="s">
        <v>8</v>
      </c>
      <c r="B8" s="5" t="s">
        <v>45</v>
      </c>
      <c r="C8" s="4" t="s">
        <v>35</v>
      </c>
      <c r="D8" s="16">
        <f>SUM(D9:D10)</f>
        <v>29617.19</v>
      </c>
    </row>
    <row r="9" spans="1:4" s="1" customFormat="1" ht="28.5" customHeight="1" thickBot="1">
      <c r="A9" s="4" t="s">
        <v>9</v>
      </c>
      <c r="B9" s="5" t="s">
        <v>46</v>
      </c>
      <c r="C9" s="4" t="s">
        <v>35</v>
      </c>
      <c r="D9" s="16">
        <v>0</v>
      </c>
    </row>
    <row r="10" spans="1:4" s="1" customFormat="1" ht="23.25" customHeight="1" thickBot="1">
      <c r="A10" s="4" t="s">
        <v>10</v>
      </c>
      <c r="B10" s="5" t="s">
        <v>47</v>
      </c>
      <c r="C10" s="4" t="s">
        <v>35</v>
      </c>
      <c r="D10" s="16">
        <v>29617.19</v>
      </c>
    </row>
    <row r="11" spans="1:4" s="1" customFormat="1" ht="42.75" customHeight="1" thickBot="1">
      <c r="A11" s="4" t="s">
        <v>11</v>
      </c>
      <c r="B11" s="5" t="s">
        <v>48</v>
      </c>
      <c r="C11" s="4" t="s">
        <v>35</v>
      </c>
      <c r="D11" s="16">
        <f>SUM(D12:D14)</f>
        <v>932509.42</v>
      </c>
    </row>
    <row r="12" spans="1:4" s="1" customFormat="1" ht="21" customHeight="1" thickBot="1">
      <c r="A12" s="4" t="s">
        <v>12</v>
      </c>
      <c r="B12" s="5" t="s">
        <v>49</v>
      </c>
      <c r="C12" s="4" t="s">
        <v>35</v>
      </c>
      <c r="D12" s="16">
        <v>522669.93</v>
      </c>
    </row>
    <row r="13" spans="1:4" s="1" customFormat="1" ht="29.25" customHeight="1" thickBot="1">
      <c r="A13" s="4" t="s">
        <v>13</v>
      </c>
      <c r="B13" s="5" t="s">
        <v>50</v>
      </c>
      <c r="C13" s="4" t="s">
        <v>35</v>
      </c>
      <c r="D13" s="16">
        <v>149765.2</v>
      </c>
    </row>
    <row r="14" spans="1:4" s="1" customFormat="1" ht="31.5" customHeight="1" thickBot="1">
      <c r="A14" s="4" t="s">
        <v>14</v>
      </c>
      <c r="B14" s="5" t="s">
        <v>51</v>
      </c>
      <c r="C14" s="4" t="s">
        <v>35</v>
      </c>
      <c r="D14" s="16">
        <v>260074.29</v>
      </c>
    </row>
    <row r="15" spans="1:4" s="1" customFormat="1" ht="36" customHeight="1" thickBot="1">
      <c r="A15" s="4" t="s">
        <v>15</v>
      </c>
      <c r="B15" s="5" t="s">
        <v>52</v>
      </c>
      <c r="C15" s="4" t="s">
        <v>35</v>
      </c>
      <c r="D15" s="16">
        <f>SUM(D16:D20)</f>
        <v>917270.72</v>
      </c>
    </row>
    <row r="16" spans="1:4" s="1" customFormat="1" ht="33.75" customHeight="1" thickBot="1">
      <c r="A16" s="4" t="s">
        <v>16</v>
      </c>
      <c r="B16" s="5" t="s">
        <v>53</v>
      </c>
      <c r="C16" s="4" t="s">
        <v>35</v>
      </c>
      <c r="D16" s="16">
        <v>917270.72</v>
      </c>
    </row>
    <row r="17" spans="1:4" s="1" customFormat="1" ht="31.5" customHeight="1" thickBot="1">
      <c r="A17" s="4" t="s">
        <v>17</v>
      </c>
      <c r="B17" s="5" t="s">
        <v>54</v>
      </c>
      <c r="C17" s="4" t="s">
        <v>35</v>
      </c>
      <c r="D17" s="16">
        <v>0</v>
      </c>
    </row>
    <row r="18" spans="1:4" s="1" customFormat="1" ht="16.5" thickBot="1">
      <c r="A18" s="4" t="s">
        <v>18</v>
      </c>
      <c r="B18" s="5" t="s">
        <v>55</v>
      </c>
      <c r="C18" s="4" t="s">
        <v>35</v>
      </c>
      <c r="D18" s="16">
        <v>0</v>
      </c>
    </row>
    <row r="19" spans="1:4" s="1" customFormat="1" ht="37.5" customHeight="1" thickBot="1">
      <c r="A19" s="4" t="s">
        <v>19</v>
      </c>
      <c r="B19" s="5" t="s">
        <v>56</v>
      </c>
      <c r="C19" s="4" t="s">
        <v>35</v>
      </c>
      <c r="D19" s="16">
        <v>0</v>
      </c>
    </row>
    <row r="20" spans="1:4" s="1" customFormat="1" ht="33.75" customHeight="1" thickBot="1">
      <c r="A20" s="4" t="s">
        <v>20</v>
      </c>
      <c r="B20" s="5" t="s">
        <v>57</v>
      </c>
      <c r="C20" s="4" t="s">
        <v>35</v>
      </c>
      <c r="D20" s="16">
        <v>0</v>
      </c>
    </row>
    <row r="21" spans="1:4" s="1" customFormat="1" ht="35.25" customHeight="1" thickBot="1">
      <c r="A21" s="4" t="s">
        <v>21</v>
      </c>
      <c r="B21" s="5" t="s">
        <v>58</v>
      </c>
      <c r="C21" s="4" t="s">
        <v>35</v>
      </c>
      <c r="D21" s="16">
        <f>D15-D10+D9</f>
        <v>887653.53</v>
      </c>
    </row>
    <row r="22" spans="1:4" s="1" customFormat="1" ht="21" customHeight="1">
      <c r="A22" s="92" t="s">
        <v>22</v>
      </c>
      <c r="B22" s="94" t="s">
        <v>59</v>
      </c>
      <c r="C22" s="92" t="s">
        <v>35</v>
      </c>
      <c r="D22" s="96">
        <f>SUM(D24:D25)</f>
        <v>44855.9</v>
      </c>
    </row>
    <row r="23" spans="1:4" s="1" customFormat="1" ht="16.5" thickBot="1">
      <c r="A23" s="93"/>
      <c r="B23" s="95"/>
      <c r="C23" s="93"/>
      <c r="D23" s="97"/>
    </row>
    <row r="24" spans="1:4" s="1" customFormat="1" ht="23.25" customHeight="1" thickBot="1">
      <c r="A24" s="4" t="s">
        <v>23</v>
      </c>
      <c r="B24" s="5" t="s">
        <v>46</v>
      </c>
      <c r="C24" s="4" t="s">
        <v>35</v>
      </c>
      <c r="D24" s="16">
        <v>0</v>
      </c>
    </row>
    <row r="25" spans="1:4" s="1" customFormat="1" ht="31.5" customHeight="1" thickBot="1">
      <c r="A25" s="4" t="s">
        <v>24</v>
      </c>
      <c r="B25" s="5" t="s">
        <v>47</v>
      </c>
      <c r="C25" s="4" t="s">
        <v>35</v>
      </c>
      <c r="D25" s="16">
        <v>44855.9</v>
      </c>
    </row>
    <row r="26" spans="1:5" s="1" customFormat="1" ht="40.5" customHeight="1" thickBot="1">
      <c r="A26" s="85" t="s">
        <v>60</v>
      </c>
      <c r="B26" s="86"/>
      <c r="C26" s="86"/>
      <c r="D26" s="86"/>
      <c r="E26" s="87"/>
    </row>
    <row r="27" spans="1:5" s="1" customFormat="1" ht="36" customHeight="1" thickBot="1">
      <c r="A27" s="41" t="s">
        <v>104</v>
      </c>
      <c r="B27" s="41" t="s">
        <v>40</v>
      </c>
      <c r="C27" s="41" t="s">
        <v>6</v>
      </c>
      <c r="D27" s="42" t="s">
        <v>41</v>
      </c>
      <c r="E27" s="41" t="s">
        <v>61</v>
      </c>
    </row>
    <row r="28" spans="1:5" s="18" customFormat="1" ht="33" customHeight="1" thickBot="1">
      <c r="A28" s="27">
        <v>1</v>
      </c>
      <c r="B28" s="28" t="s">
        <v>106</v>
      </c>
      <c r="C28" s="27" t="s">
        <v>6</v>
      </c>
      <c r="D28" s="39" t="s">
        <v>123</v>
      </c>
      <c r="E28" s="38" t="s">
        <v>118</v>
      </c>
    </row>
    <row r="29" spans="1:5" s="18" customFormat="1" ht="29.25" customHeight="1" thickBot="1">
      <c r="A29" s="27">
        <f>A28+1</f>
        <v>2</v>
      </c>
      <c r="B29" s="28" t="s">
        <v>105</v>
      </c>
      <c r="C29" s="27" t="s">
        <v>6</v>
      </c>
      <c r="D29" s="39" t="s">
        <v>123</v>
      </c>
      <c r="E29" s="38" t="s">
        <v>119</v>
      </c>
    </row>
    <row r="30" spans="1:5" s="18" customFormat="1" ht="66.75" customHeight="1" thickBot="1">
      <c r="A30" s="27">
        <f aca="true" t="shared" si="0" ref="A30:A35">A29+1</f>
        <v>3</v>
      </c>
      <c r="B30" s="28" t="s">
        <v>117</v>
      </c>
      <c r="C30" s="27" t="s">
        <v>6</v>
      </c>
      <c r="D30" s="39" t="s">
        <v>123</v>
      </c>
      <c r="E30" s="39" t="s">
        <v>120</v>
      </c>
    </row>
    <row r="31" spans="1:5" s="18" customFormat="1" ht="33.75" customHeight="1" thickBot="1">
      <c r="A31" s="27">
        <f t="shared" si="0"/>
        <v>4</v>
      </c>
      <c r="B31" s="28" t="s">
        <v>110</v>
      </c>
      <c r="C31" s="27" t="s">
        <v>6</v>
      </c>
      <c r="D31" s="39" t="s">
        <v>126</v>
      </c>
      <c r="E31" s="39" t="s">
        <v>120</v>
      </c>
    </row>
    <row r="32" spans="1:5" s="18" customFormat="1" ht="79.5" customHeight="1" thickBot="1">
      <c r="A32" s="27">
        <f t="shared" si="0"/>
        <v>5</v>
      </c>
      <c r="B32" s="28" t="s">
        <v>111</v>
      </c>
      <c r="C32" s="27" t="s">
        <v>6</v>
      </c>
      <c r="D32" s="39" t="s">
        <v>123</v>
      </c>
      <c r="E32" s="39" t="s">
        <v>120</v>
      </c>
    </row>
    <row r="33" spans="1:5" s="18" customFormat="1" ht="29.25" customHeight="1" thickBot="1">
      <c r="A33" s="27">
        <f t="shared" si="0"/>
        <v>6</v>
      </c>
      <c r="B33" s="28" t="s">
        <v>112</v>
      </c>
      <c r="C33" s="27" t="s">
        <v>6</v>
      </c>
      <c r="D33" s="39" t="s">
        <v>123</v>
      </c>
      <c r="E33" s="27" t="s">
        <v>118</v>
      </c>
    </row>
    <row r="34" spans="1:5" s="18" customFormat="1" ht="32.25" thickBot="1">
      <c r="A34" s="27">
        <f t="shared" si="0"/>
        <v>7</v>
      </c>
      <c r="B34" s="28" t="s">
        <v>113</v>
      </c>
      <c r="C34" s="27" t="s">
        <v>6</v>
      </c>
      <c r="D34" s="39" t="s">
        <v>123</v>
      </c>
      <c r="E34" s="27" t="s">
        <v>120</v>
      </c>
    </row>
    <row r="35" spans="1:5" s="18" customFormat="1" ht="32.25" thickBot="1">
      <c r="A35" s="27">
        <f t="shared" si="0"/>
        <v>8</v>
      </c>
      <c r="B35" s="28" t="s">
        <v>114</v>
      </c>
      <c r="C35" s="27" t="s">
        <v>6</v>
      </c>
      <c r="D35" s="39" t="s">
        <v>123</v>
      </c>
      <c r="E35" s="27" t="s">
        <v>120</v>
      </c>
    </row>
    <row r="36" spans="1:5" s="18" customFormat="1" ht="32.25" thickBot="1">
      <c r="A36" s="27">
        <f>A35+1</f>
        <v>9</v>
      </c>
      <c r="B36" s="28" t="s">
        <v>115</v>
      </c>
      <c r="C36" s="27" t="s">
        <v>6</v>
      </c>
      <c r="D36" s="39" t="s">
        <v>123</v>
      </c>
      <c r="E36" s="27" t="s">
        <v>120</v>
      </c>
    </row>
    <row r="37" spans="1:5" s="18" customFormat="1" ht="32.25" customHeight="1" thickBot="1">
      <c r="A37" s="27">
        <f>A36+1</f>
        <v>10</v>
      </c>
      <c r="B37" s="29" t="s">
        <v>116</v>
      </c>
      <c r="C37" s="27" t="s">
        <v>6</v>
      </c>
      <c r="D37" s="39" t="s">
        <v>127</v>
      </c>
      <c r="E37" s="27" t="s">
        <v>122</v>
      </c>
    </row>
    <row r="38" spans="1:5" s="1" customFormat="1" ht="33" customHeight="1" thickBot="1">
      <c r="A38" s="27">
        <f>A37+1</f>
        <v>11</v>
      </c>
      <c r="B38" s="29" t="s">
        <v>137</v>
      </c>
      <c r="C38" s="27"/>
      <c r="D38" s="19" t="s">
        <v>139</v>
      </c>
      <c r="E38" s="49" t="s">
        <v>118</v>
      </c>
    </row>
    <row r="39" spans="1:4" s="1" customFormat="1" ht="38.25" customHeight="1" thickBot="1">
      <c r="A39" s="89" t="s">
        <v>62</v>
      </c>
      <c r="B39" s="90"/>
      <c r="C39" s="90"/>
      <c r="D39" s="91"/>
    </row>
    <row r="40" spans="1:4" s="1" customFormat="1" ht="36" customHeight="1" thickBot="1">
      <c r="A40" s="4" t="s">
        <v>26</v>
      </c>
      <c r="B40" s="5" t="s">
        <v>63</v>
      </c>
      <c r="C40" s="4" t="s">
        <v>25</v>
      </c>
      <c r="D40" s="11">
        <v>0</v>
      </c>
    </row>
    <row r="41" spans="1:4" s="1" customFormat="1" ht="33" customHeight="1" thickBot="1">
      <c r="A41" s="4" t="s">
        <v>27</v>
      </c>
      <c r="B41" s="5" t="s">
        <v>64</v>
      </c>
      <c r="C41" s="4" t="s">
        <v>25</v>
      </c>
      <c r="D41" s="11">
        <v>0</v>
      </c>
    </row>
    <row r="42" spans="1:4" s="1" customFormat="1" ht="31.5" customHeight="1" thickBot="1">
      <c r="A42" s="4" t="s">
        <v>28</v>
      </c>
      <c r="B42" s="5" t="s">
        <v>65</v>
      </c>
      <c r="C42" s="4" t="s">
        <v>25</v>
      </c>
      <c r="D42" s="11">
        <v>0</v>
      </c>
    </row>
    <row r="43" spans="1:4" s="1" customFormat="1" ht="30.75" customHeight="1" thickBot="1">
      <c r="A43" s="4" t="s">
        <v>29</v>
      </c>
      <c r="B43" s="5" t="s">
        <v>66</v>
      </c>
      <c r="C43" s="4" t="s">
        <v>35</v>
      </c>
      <c r="D43" s="11">
        <v>0</v>
      </c>
    </row>
    <row r="44" spans="1:4" s="1" customFormat="1" ht="25.5" customHeight="1" thickBot="1">
      <c r="A44" s="76" t="s">
        <v>67</v>
      </c>
      <c r="B44" s="77"/>
      <c r="C44" s="77"/>
      <c r="D44" s="78"/>
    </row>
    <row r="45" spans="1:4" s="1" customFormat="1" ht="40.5" customHeight="1" thickBot="1">
      <c r="A45" s="22" t="s">
        <v>30</v>
      </c>
      <c r="B45" s="23" t="s">
        <v>68</v>
      </c>
      <c r="C45" s="22" t="s">
        <v>35</v>
      </c>
      <c r="D45" s="26">
        <f>SUM(D46:D47)</f>
        <v>22896.89</v>
      </c>
    </row>
    <row r="46" spans="1:4" s="1" customFormat="1" ht="25.5" customHeight="1" thickBot="1">
      <c r="A46" s="22" t="s">
        <v>36</v>
      </c>
      <c r="B46" s="23" t="s">
        <v>46</v>
      </c>
      <c r="C46" s="22" t="s">
        <v>35</v>
      </c>
      <c r="D46" s="26">
        <v>0</v>
      </c>
    </row>
    <row r="47" spans="1:4" s="1" customFormat="1" ht="32.25" customHeight="1" thickBot="1">
      <c r="A47" s="22" t="s">
        <v>37</v>
      </c>
      <c r="B47" s="23" t="s">
        <v>47</v>
      </c>
      <c r="C47" s="22" t="s">
        <v>35</v>
      </c>
      <c r="D47" s="26">
        <v>22896.89</v>
      </c>
    </row>
    <row r="48" spans="1:4" s="1" customFormat="1" ht="41.25" customHeight="1" thickBot="1">
      <c r="A48" s="22" t="s">
        <v>38</v>
      </c>
      <c r="B48" s="23" t="s">
        <v>69</v>
      </c>
      <c r="C48" s="22" t="s">
        <v>35</v>
      </c>
      <c r="D48" s="26">
        <f>SUM(D49:D50)</f>
        <v>2024.36</v>
      </c>
    </row>
    <row r="49" spans="1:4" s="1" customFormat="1" ht="27.75" customHeight="1" thickBot="1">
      <c r="A49" s="22" t="s">
        <v>70</v>
      </c>
      <c r="B49" s="23" t="s">
        <v>46</v>
      </c>
      <c r="C49" s="22" t="s">
        <v>35</v>
      </c>
      <c r="D49" s="26">
        <v>0</v>
      </c>
    </row>
    <row r="50" spans="1:4" s="1" customFormat="1" ht="26.25" customHeight="1" thickBot="1">
      <c r="A50" s="22" t="s">
        <v>71</v>
      </c>
      <c r="B50" s="23" t="s">
        <v>47</v>
      </c>
      <c r="C50" s="22" t="s">
        <v>35</v>
      </c>
      <c r="D50" s="26">
        <v>2024.36</v>
      </c>
    </row>
    <row r="51" spans="1:9" s="1" customFormat="1" ht="24" customHeight="1" thickBot="1">
      <c r="A51" s="88" t="s">
        <v>72</v>
      </c>
      <c r="B51" s="88"/>
      <c r="C51" s="88"/>
      <c r="D51" s="88"/>
      <c r="E51" s="88"/>
      <c r="F51" s="88"/>
      <c r="G51" s="88"/>
      <c r="H51" s="88"/>
      <c r="I51" s="88"/>
    </row>
    <row r="52" spans="1:9" s="1" customFormat="1" ht="34.5" customHeight="1" thickBot="1">
      <c r="A52" s="22" t="s">
        <v>73</v>
      </c>
      <c r="B52" s="23" t="s">
        <v>42</v>
      </c>
      <c r="C52" s="22" t="s">
        <v>6</v>
      </c>
      <c r="D52" s="33" t="s">
        <v>136</v>
      </c>
      <c r="E52" s="37" t="s">
        <v>129</v>
      </c>
      <c r="F52" s="37" t="s">
        <v>130</v>
      </c>
      <c r="G52" s="48" t="s">
        <v>131</v>
      </c>
      <c r="H52" s="49" t="s">
        <v>132</v>
      </c>
      <c r="I52" s="48" t="s">
        <v>133</v>
      </c>
    </row>
    <row r="53" spans="1:9" s="1" customFormat="1" ht="27.75" customHeight="1" thickBot="1">
      <c r="A53" s="22" t="s">
        <v>74</v>
      </c>
      <c r="B53" s="23" t="s">
        <v>39</v>
      </c>
      <c r="C53" s="22" t="s">
        <v>6</v>
      </c>
      <c r="D53" s="33" t="s">
        <v>128</v>
      </c>
      <c r="E53" s="37" t="s">
        <v>128</v>
      </c>
      <c r="F53" s="37" t="s">
        <v>128</v>
      </c>
      <c r="G53" s="37" t="s">
        <v>128</v>
      </c>
      <c r="H53" s="37" t="s">
        <v>135</v>
      </c>
      <c r="I53" s="37" t="s">
        <v>134</v>
      </c>
    </row>
    <row r="54" spans="1:9" s="1" customFormat="1" ht="33" customHeight="1" thickBot="1">
      <c r="A54" s="22" t="s">
        <v>75</v>
      </c>
      <c r="B54" s="23" t="s">
        <v>76</v>
      </c>
      <c r="C54" s="34" t="s">
        <v>77</v>
      </c>
      <c r="D54" s="45">
        <f aca="true" t="shared" si="1" ref="D54:I54">D55/6.679</f>
        <v>5182.960023955681</v>
      </c>
      <c r="E54" s="46">
        <f t="shared" si="1"/>
        <v>0</v>
      </c>
      <c r="F54" s="46">
        <f t="shared" si="1"/>
        <v>0</v>
      </c>
      <c r="G54" s="46">
        <f t="shared" si="1"/>
        <v>0</v>
      </c>
      <c r="H54" s="46">
        <f t="shared" si="1"/>
        <v>0</v>
      </c>
      <c r="I54" s="46">
        <f t="shared" si="1"/>
        <v>0</v>
      </c>
    </row>
    <row r="55" spans="1:9" s="1" customFormat="1" ht="34.5" customHeight="1" thickBot="1">
      <c r="A55" s="22" t="s">
        <v>78</v>
      </c>
      <c r="B55" s="23" t="s">
        <v>79</v>
      </c>
      <c r="C55" s="22" t="s">
        <v>35</v>
      </c>
      <c r="D55" s="26">
        <v>34616.99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</row>
    <row r="56" spans="1:9" s="1" customFormat="1" ht="28.5" customHeight="1" thickBot="1">
      <c r="A56" s="22" t="s">
        <v>80</v>
      </c>
      <c r="B56" s="23" t="s">
        <v>81</v>
      </c>
      <c r="C56" s="22" t="s">
        <v>35</v>
      </c>
      <c r="D56" s="26">
        <v>32063.59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</row>
    <row r="57" spans="1:9" s="1" customFormat="1" ht="28.5" customHeight="1" thickBot="1">
      <c r="A57" s="22" t="s">
        <v>82</v>
      </c>
      <c r="B57" s="23" t="s">
        <v>83</v>
      </c>
      <c r="C57" s="22" t="s">
        <v>35</v>
      </c>
      <c r="D57" s="26">
        <f aca="true" t="shared" si="2" ref="D57:I57">D55-D56</f>
        <v>2553.399999999998</v>
      </c>
      <c r="E57" s="46">
        <f t="shared" si="2"/>
        <v>0</v>
      </c>
      <c r="F57" s="46">
        <f t="shared" si="2"/>
        <v>0</v>
      </c>
      <c r="G57" s="46">
        <f t="shared" si="2"/>
        <v>0</v>
      </c>
      <c r="H57" s="46">
        <f t="shared" si="2"/>
        <v>0</v>
      </c>
      <c r="I57" s="46">
        <f t="shared" si="2"/>
        <v>0</v>
      </c>
    </row>
    <row r="58" spans="1:9" s="1" customFormat="1" ht="32.25" thickBot="1">
      <c r="A58" s="22" t="s">
        <v>84</v>
      </c>
      <c r="B58" s="23" t="s">
        <v>85</v>
      </c>
      <c r="C58" s="22" t="s">
        <v>35</v>
      </c>
      <c r="D58" s="26">
        <f>D55</f>
        <v>34616.99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</row>
    <row r="59" spans="1:9" s="1" customFormat="1" ht="32.25" thickBot="1">
      <c r="A59" s="22" t="s">
        <v>86</v>
      </c>
      <c r="B59" s="23" t="s">
        <v>87</v>
      </c>
      <c r="C59" s="22" t="s">
        <v>35</v>
      </c>
      <c r="D59" s="26">
        <f aca="true" t="shared" si="3" ref="D59:I59">D58</f>
        <v>34616.99</v>
      </c>
      <c r="E59" s="46">
        <f t="shared" si="3"/>
        <v>0</v>
      </c>
      <c r="F59" s="46">
        <f t="shared" si="3"/>
        <v>0</v>
      </c>
      <c r="G59" s="46">
        <f t="shared" si="3"/>
        <v>0</v>
      </c>
      <c r="H59" s="46">
        <f t="shared" si="3"/>
        <v>0</v>
      </c>
      <c r="I59" s="46">
        <f t="shared" si="3"/>
        <v>0</v>
      </c>
    </row>
    <row r="60" spans="1:9" s="1" customFormat="1" ht="32.25" thickBot="1">
      <c r="A60" s="22" t="s">
        <v>88</v>
      </c>
      <c r="B60" s="23" t="s">
        <v>89</v>
      </c>
      <c r="C60" s="22" t="s">
        <v>35</v>
      </c>
      <c r="D60" s="26">
        <f aca="true" t="shared" si="4" ref="D60:I60">D58-D59</f>
        <v>0</v>
      </c>
      <c r="E60" s="46">
        <f t="shared" si="4"/>
        <v>0</v>
      </c>
      <c r="F60" s="46">
        <f t="shared" si="4"/>
        <v>0</v>
      </c>
      <c r="G60" s="46">
        <f t="shared" si="4"/>
        <v>0</v>
      </c>
      <c r="H60" s="46">
        <f t="shared" si="4"/>
        <v>0</v>
      </c>
      <c r="I60" s="46">
        <f t="shared" si="4"/>
        <v>0</v>
      </c>
    </row>
    <row r="61" spans="1:9" s="1" customFormat="1" ht="45" customHeight="1" thickBot="1">
      <c r="A61" s="22" t="s">
        <v>90</v>
      </c>
      <c r="B61" s="23" t="s">
        <v>91</v>
      </c>
      <c r="C61" s="22" t="s">
        <v>35</v>
      </c>
      <c r="D61" s="33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</row>
    <row r="62" spans="1:4" s="1" customFormat="1" ht="38.25" customHeight="1" thickBot="1">
      <c r="A62" s="76" t="s">
        <v>92</v>
      </c>
      <c r="B62" s="77"/>
      <c r="C62" s="77"/>
      <c r="D62" s="78"/>
    </row>
    <row r="63" spans="1:4" s="1" customFormat="1" ht="26.25" customHeight="1" thickBot="1">
      <c r="A63" s="22" t="s">
        <v>93</v>
      </c>
      <c r="B63" s="23" t="s">
        <v>63</v>
      </c>
      <c r="C63" s="22" t="s">
        <v>25</v>
      </c>
      <c r="D63" s="33">
        <v>0</v>
      </c>
    </row>
    <row r="64" spans="1:4" s="1" customFormat="1" ht="26.25" customHeight="1" thickBot="1">
      <c r="A64" s="22" t="s">
        <v>94</v>
      </c>
      <c r="B64" s="23" t="s">
        <v>64</v>
      </c>
      <c r="C64" s="22" t="s">
        <v>25</v>
      </c>
      <c r="D64" s="33">
        <v>0</v>
      </c>
    </row>
    <row r="65" spans="1:4" s="1" customFormat="1" ht="33" customHeight="1" thickBot="1">
      <c r="A65" s="22" t="s">
        <v>95</v>
      </c>
      <c r="B65" s="23" t="s">
        <v>65</v>
      </c>
      <c r="C65" s="22" t="s">
        <v>6</v>
      </c>
      <c r="D65" s="33">
        <v>0</v>
      </c>
    </row>
    <row r="66" spans="1:4" s="1" customFormat="1" ht="27.75" customHeight="1" thickBot="1">
      <c r="A66" s="22" t="s">
        <v>96</v>
      </c>
      <c r="B66" s="23" t="s">
        <v>66</v>
      </c>
      <c r="C66" s="22" t="s">
        <v>35</v>
      </c>
      <c r="D66" s="33">
        <v>0</v>
      </c>
    </row>
    <row r="67" spans="1:4" s="1" customFormat="1" ht="38.25" customHeight="1" thickBot="1">
      <c r="A67" s="76" t="s">
        <v>97</v>
      </c>
      <c r="B67" s="77"/>
      <c r="C67" s="77"/>
      <c r="D67" s="78"/>
    </row>
    <row r="68" spans="1:4" s="1" customFormat="1" ht="33" customHeight="1" thickBot="1">
      <c r="A68" s="22" t="s">
        <v>98</v>
      </c>
      <c r="B68" s="23" t="s">
        <v>99</v>
      </c>
      <c r="C68" s="22" t="s">
        <v>25</v>
      </c>
      <c r="D68" s="33">
        <v>22</v>
      </c>
    </row>
    <row r="69" spans="1:4" s="1" customFormat="1" ht="27" customHeight="1" thickBot="1">
      <c r="A69" s="22" t="s">
        <v>100</v>
      </c>
      <c r="B69" s="23" t="s">
        <v>101</v>
      </c>
      <c r="C69" s="22" t="s">
        <v>25</v>
      </c>
      <c r="D69" s="33">
        <v>2</v>
      </c>
    </row>
    <row r="70" spans="1:4" s="1" customFormat="1" ht="45" customHeight="1" thickBot="1">
      <c r="A70" s="35" t="s">
        <v>102</v>
      </c>
      <c r="B70" s="36" t="s">
        <v>103</v>
      </c>
      <c r="C70" s="35" t="s">
        <v>35</v>
      </c>
      <c r="D70" s="37">
        <v>2962.96</v>
      </c>
    </row>
  </sheetData>
  <sheetProtection/>
  <mergeCells count="15">
    <mergeCell ref="A1:D1"/>
    <mergeCell ref="B2:B3"/>
    <mergeCell ref="C2:C3"/>
    <mergeCell ref="D2:D3"/>
    <mergeCell ref="A7:D7"/>
    <mergeCell ref="A44:D44"/>
    <mergeCell ref="A26:E26"/>
    <mergeCell ref="A51:I51"/>
    <mergeCell ref="A62:D62"/>
    <mergeCell ref="A67:D67"/>
    <mergeCell ref="A22:A23"/>
    <mergeCell ref="B22:B23"/>
    <mergeCell ref="C22:C23"/>
    <mergeCell ref="D22:D23"/>
    <mergeCell ref="A39:D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D72" sqref="D72"/>
    </sheetView>
  </sheetViews>
  <sheetFormatPr defaultColWidth="9.140625" defaultRowHeight="15"/>
  <cols>
    <col min="1" max="1" width="6.57421875" style="1" customWidth="1"/>
    <col min="2" max="2" width="49.28125" style="9" customWidth="1"/>
    <col min="3" max="3" width="9.7109375" style="9" customWidth="1"/>
    <col min="4" max="4" width="46.8515625" style="9" customWidth="1"/>
    <col min="5" max="5" width="18.7109375" style="9" customWidth="1"/>
    <col min="6" max="6" width="16.421875" style="9" customWidth="1"/>
    <col min="7" max="7" width="16.140625" style="9" customWidth="1"/>
    <col min="8" max="8" width="20.28125" style="9" customWidth="1"/>
    <col min="9" max="9" width="15.421875" style="9" customWidth="1"/>
    <col min="10" max="16384" width="9.140625" style="9" customWidth="1"/>
  </cols>
  <sheetData>
    <row r="1" spans="1:4" s="1" customFormat="1" ht="46.5" customHeight="1" thickBot="1">
      <c r="A1" s="98" t="s">
        <v>43</v>
      </c>
      <c r="B1" s="98"/>
      <c r="C1" s="98"/>
      <c r="D1" s="98"/>
    </row>
    <row r="2" spans="1:4" s="1" customFormat="1" ht="13.5" customHeight="1">
      <c r="A2" s="2" t="s">
        <v>0</v>
      </c>
      <c r="B2" s="99" t="s">
        <v>2</v>
      </c>
      <c r="C2" s="99" t="s">
        <v>31</v>
      </c>
      <c r="D2" s="99" t="s">
        <v>32</v>
      </c>
    </row>
    <row r="3" spans="1:4" s="1" customFormat="1" ht="16.5" thickBot="1">
      <c r="A3" s="3" t="s">
        <v>1</v>
      </c>
      <c r="B3" s="100"/>
      <c r="C3" s="100"/>
      <c r="D3" s="100"/>
    </row>
    <row r="4" spans="1:4" s="1" customFormat="1" ht="29.25" customHeight="1" thickBot="1">
      <c r="A4" s="4" t="s">
        <v>3</v>
      </c>
      <c r="B4" s="5" t="s">
        <v>4</v>
      </c>
      <c r="C4" s="4" t="s">
        <v>6</v>
      </c>
      <c r="D4" s="14">
        <v>42430</v>
      </c>
    </row>
    <row r="5" spans="1:4" s="1" customFormat="1" ht="26.25" customHeight="1" thickBot="1">
      <c r="A5" s="4" t="s">
        <v>5</v>
      </c>
      <c r="B5" s="5" t="s">
        <v>33</v>
      </c>
      <c r="C5" s="4" t="s">
        <v>6</v>
      </c>
      <c r="D5" s="14">
        <v>42005</v>
      </c>
    </row>
    <row r="6" spans="1:4" s="1" customFormat="1" ht="23.25" customHeight="1" thickBot="1">
      <c r="A6" s="4" t="s">
        <v>7</v>
      </c>
      <c r="B6" s="5" t="s">
        <v>34</v>
      </c>
      <c r="C6" s="4" t="s">
        <v>6</v>
      </c>
      <c r="D6" s="14">
        <v>42369</v>
      </c>
    </row>
    <row r="7" spans="1:4" s="1" customFormat="1" ht="38.25" customHeight="1" thickBot="1">
      <c r="A7" s="89" t="s">
        <v>44</v>
      </c>
      <c r="B7" s="90"/>
      <c r="C7" s="90"/>
      <c r="D7" s="91"/>
    </row>
    <row r="8" spans="1:4" s="1" customFormat="1" ht="42.75" customHeight="1" thickBot="1">
      <c r="A8" s="4" t="s">
        <v>8</v>
      </c>
      <c r="B8" s="5" t="s">
        <v>45</v>
      </c>
      <c r="C8" s="4" t="s">
        <v>35</v>
      </c>
      <c r="D8" s="16">
        <f>SUM(D9:D10)</f>
        <v>12082.01</v>
      </c>
    </row>
    <row r="9" spans="1:4" s="1" customFormat="1" ht="28.5" customHeight="1" thickBot="1">
      <c r="A9" s="4" t="s">
        <v>9</v>
      </c>
      <c r="B9" s="5" t="s">
        <v>46</v>
      </c>
      <c r="C9" s="4" t="s">
        <v>35</v>
      </c>
      <c r="D9" s="16"/>
    </row>
    <row r="10" spans="1:4" s="1" customFormat="1" ht="23.25" customHeight="1" thickBot="1">
      <c r="A10" s="4" t="s">
        <v>10</v>
      </c>
      <c r="B10" s="5" t="s">
        <v>47</v>
      </c>
      <c r="C10" s="4" t="s">
        <v>35</v>
      </c>
      <c r="D10" s="16">
        <v>12082.01</v>
      </c>
    </row>
    <row r="11" spans="1:4" s="1" customFormat="1" ht="42.75" customHeight="1" thickBot="1">
      <c r="A11" s="4" t="s">
        <v>11</v>
      </c>
      <c r="B11" s="5" t="s">
        <v>48</v>
      </c>
      <c r="C11" s="4" t="s">
        <v>35</v>
      </c>
      <c r="D11" s="16">
        <f>SUM(D12:D14)</f>
        <v>399154.85</v>
      </c>
    </row>
    <row r="12" spans="1:4" s="1" customFormat="1" ht="21" customHeight="1" thickBot="1">
      <c r="A12" s="4" t="s">
        <v>12</v>
      </c>
      <c r="B12" s="5" t="s">
        <v>49</v>
      </c>
      <c r="C12" s="4" t="s">
        <v>35</v>
      </c>
      <c r="D12" s="16">
        <v>227652.26</v>
      </c>
    </row>
    <row r="13" spans="1:4" s="1" customFormat="1" ht="29.25" customHeight="1" thickBot="1">
      <c r="A13" s="4" t="s">
        <v>13</v>
      </c>
      <c r="B13" s="5" t="s">
        <v>50</v>
      </c>
      <c r="C13" s="4" t="s">
        <v>35</v>
      </c>
      <c r="D13" s="16">
        <v>58556.79</v>
      </c>
    </row>
    <row r="14" spans="1:4" s="1" customFormat="1" ht="31.5" customHeight="1" thickBot="1">
      <c r="A14" s="4" t="s">
        <v>14</v>
      </c>
      <c r="B14" s="5" t="s">
        <v>51</v>
      </c>
      <c r="C14" s="4" t="s">
        <v>35</v>
      </c>
      <c r="D14" s="16">
        <v>112945.8</v>
      </c>
    </row>
    <row r="15" spans="1:4" s="1" customFormat="1" ht="36" customHeight="1" thickBot="1">
      <c r="A15" s="4" t="s">
        <v>15</v>
      </c>
      <c r="B15" s="5" t="s">
        <v>52</v>
      </c>
      <c r="C15" s="4" t="s">
        <v>35</v>
      </c>
      <c r="D15" s="16">
        <f>SUM(D16:D20)</f>
        <v>412035.66</v>
      </c>
    </row>
    <row r="16" spans="1:4" s="1" customFormat="1" ht="33.75" customHeight="1" thickBot="1">
      <c r="A16" s="4" t="s">
        <v>16</v>
      </c>
      <c r="B16" s="5" t="s">
        <v>53</v>
      </c>
      <c r="C16" s="4" t="s">
        <v>35</v>
      </c>
      <c r="D16" s="16">
        <v>412035.66</v>
      </c>
    </row>
    <row r="17" spans="1:4" s="1" customFormat="1" ht="31.5" customHeight="1" thickBot="1">
      <c r="A17" s="4" t="s">
        <v>17</v>
      </c>
      <c r="B17" s="5" t="s">
        <v>54</v>
      </c>
      <c r="C17" s="4" t="s">
        <v>35</v>
      </c>
      <c r="D17" s="16">
        <v>0</v>
      </c>
    </row>
    <row r="18" spans="1:4" s="1" customFormat="1" ht="16.5" thickBot="1">
      <c r="A18" s="4" t="s">
        <v>18</v>
      </c>
      <c r="B18" s="5" t="s">
        <v>55</v>
      </c>
      <c r="C18" s="4" t="s">
        <v>35</v>
      </c>
      <c r="D18" s="16">
        <v>0</v>
      </c>
    </row>
    <row r="19" spans="1:4" s="1" customFormat="1" ht="37.5" customHeight="1" thickBot="1">
      <c r="A19" s="4" t="s">
        <v>19</v>
      </c>
      <c r="B19" s="5" t="s">
        <v>56</v>
      </c>
      <c r="C19" s="4" t="s">
        <v>35</v>
      </c>
      <c r="D19" s="16">
        <v>0</v>
      </c>
    </row>
    <row r="20" spans="1:4" s="1" customFormat="1" ht="33.75" customHeight="1" thickBot="1">
      <c r="A20" s="4" t="s">
        <v>20</v>
      </c>
      <c r="B20" s="5" t="s">
        <v>57</v>
      </c>
      <c r="C20" s="4" t="s">
        <v>35</v>
      </c>
      <c r="D20" s="16">
        <v>0</v>
      </c>
    </row>
    <row r="21" spans="1:4" s="1" customFormat="1" ht="35.25" customHeight="1" thickBot="1">
      <c r="A21" s="4" t="s">
        <v>21</v>
      </c>
      <c r="B21" s="5" t="s">
        <v>58</v>
      </c>
      <c r="C21" s="4" t="s">
        <v>35</v>
      </c>
      <c r="D21" s="16">
        <f>D15-D10</f>
        <v>399953.64999999997</v>
      </c>
    </row>
    <row r="22" spans="1:4" s="1" customFormat="1" ht="21" customHeight="1">
      <c r="A22" s="92" t="s">
        <v>22</v>
      </c>
      <c r="B22" s="94" t="s">
        <v>59</v>
      </c>
      <c r="C22" s="92" t="s">
        <v>35</v>
      </c>
      <c r="D22" s="96">
        <f>SUM(D24:D25)</f>
        <v>798.8</v>
      </c>
    </row>
    <row r="23" spans="1:4" s="1" customFormat="1" ht="16.5" thickBot="1">
      <c r="A23" s="93"/>
      <c r="B23" s="95"/>
      <c r="C23" s="93"/>
      <c r="D23" s="97"/>
    </row>
    <row r="24" spans="1:4" s="1" customFormat="1" ht="23.25" customHeight="1" thickBot="1">
      <c r="A24" s="4" t="s">
        <v>23</v>
      </c>
      <c r="B24" s="5" t="s">
        <v>46</v>
      </c>
      <c r="C24" s="4" t="s">
        <v>35</v>
      </c>
      <c r="D24" s="16">
        <v>798.8</v>
      </c>
    </row>
    <row r="25" spans="1:4" s="1" customFormat="1" ht="31.5" customHeight="1" thickBot="1">
      <c r="A25" s="4" t="s">
        <v>24</v>
      </c>
      <c r="B25" s="5" t="s">
        <v>47</v>
      </c>
      <c r="C25" s="4" t="s">
        <v>35</v>
      </c>
      <c r="D25" s="16">
        <v>0</v>
      </c>
    </row>
    <row r="26" spans="1:5" s="1" customFormat="1" ht="44.25" customHeight="1" thickBot="1">
      <c r="A26" s="85" t="s">
        <v>60</v>
      </c>
      <c r="B26" s="86"/>
      <c r="C26" s="86"/>
      <c r="D26" s="86"/>
      <c r="E26" s="87"/>
    </row>
    <row r="27" spans="1:5" s="1" customFormat="1" ht="48" customHeight="1" thickBot="1">
      <c r="A27" s="41" t="s">
        <v>104</v>
      </c>
      <c r="B27" s="41" t="s">
        <v>40</v>
      </c>
      <c r="C27" s="41" t="s">
        <v>6</v>
      </c>
      <c r="D27" s="42" t="s">
        <v>41</v>
      </c>
      <c r="E27" s="41" t="s">
        <v>61</v>
      </c>
    </row>
    <row r="28" spans="1:5" s="1" customFormat="1" ht="44.25" customHeight="1" thickBot="1">
      <c r="A28" s="27">
        <v>1</v>
      </c>
      <c r="B28" s="28" t="s">
        <v>106</v>
      </c>
      <c r="C28" s="27" t="s">
        <v>6</v>
      </c>
      <c r="D28" s="39" t="s">
        <v>123</v>
      </c>
      <c r="E28" s="38" t="s">
        <v>118</v>
      </c>
    </row>
    <row r="29" spans="1:5" s="1" customFormat="1" ht="27" customHeight="1" thickBot="1">
      <c r="A29" s="27">
        <f>A28+1</f>
        <v>2</v>
      </c>
      <c r="B29" s="28" t="s">
        <v>105</v>
      </c>
      <c r="C29" s="27" t="s">
        <v>6</v>
      </c>
      <c r="D29" s="39" t="s">
        <v>123</v>
      </c>
      <c r="E29" s="38" t="s">
        <v>119</v>
      </c>
    </row>
    <row r="30" spans="1:5" s="1" customFormat="1" ht="32.25" thickBot="1">
      <c r="A30" s="27">
        <f aca="true" t="shared" si="0" ref="A30:A40">A29+1</f>
        <v>3</v>
      </c>
      <c r="B30" s="28" t="s">
        <v>107</v>
      </c>
      <c r="C30" s="27" t="s">
        <v>6</v>
      </c>
      <c r="D30" s="39" t="s">
        <v>123</v>
      </c>
      <c r="E30" s="39" t="s">
        <v>120</v>
      </c>
    </row>
    <row r="31" spans="1:5" s="1" customFormat="1" ht="32.25" thickBot="1">
      <c r="A31" s="27">
        <f t="shared" si="0"/>
        <v>4</v>
      </c>
      <c r="B31" s="28" t="s">
        <v>108</v>
      </c>
      <c r="C31" s="27" t="s">
        <v>6</v>
      </c>
      <c r="D31" s="39" t="s">
        <v>124</v>
      </c>
      <c r="E31" s="39" t="s">
        <v>120</v>
      </c>
    </row>
    <row r="32" spans="1:5" s="1" customFormat="1" ht="63.75" thickBot="1">
      <c r="A32" s="27">
        <f t="shared" si="0"/>
        <v>5</v>
      </c>
      <c r="B32" s="28" t="s">
        <v>117</v>
      </c>
      <c r="C32" s="27" t="s">
        <v>6</v>
      </c>
      <c r="D32" s="39" t="s">
        <v>123</v>
      </c>
      <c r="E32" s="39" t="s">
        <v>120</v>
      </c>
    </row>
    <row r="33" spans="1:5" s="1" customFormat="1" ht="38.25" customHeight="1" thickBot="1">
      <c r="A33" s="27">
        <f t="shared" si="0"/>
        <v>6</v>
      </c>
      <c r="B33" s="28" t="s">
        <v>109</v>
      </c>
      <c r="C33" s="27" t="s">
        <v>6</v>
      </c>
      <c r="D33" s="39" t="s">
        <v>125</v>
      </c>
      <c r="E33" s="40" t="s">
        <v>121</v>
      </c>
    </row>
    <row r="34" spans="1:5" s="1" customFormat="1" ht="32.25" thickBot="1">
      <c r="A34" s="27">
        <f t="shared" si="0"/>
        <v>7</v>
      </c>
      <c r="B34" s="28" t="s">
        <v>110</v>
      </c>
      <c r="C34" s="27" t="s">
        <v>6</v>
      </c>
      <c r="D34" s="39" t="s">
        <v>126</v>
      </c>
      <c r="E34" s="39" t="s">
        <v>120</v>
      </c>
    </row>
    <row r="35" spans="1:5" s="1" customFormat="1" ht="79.5" thickBot="1">
      <c r="A35" s="27">
        <f t="shared" si="0"/>
        <v>8</v>
      </c>
      <c r="B35" s="28" t="s">
        <v>111</v>
      </c>
      <c r="C35" s="27" t="s">
        <v>6</v>
      </c>
      <c r="D35" s="39" t="s">
        <v>123</v>
      </c>
      <c r="E35" s="39" t="s">
        <v>120</v>
      </c>
    </row>
    <row r="36" spans="1:5" s="1" customFormat="1" ht="16.5" thickBot="1">
      <c r="A36" s="27">
        <f t="shared" si="0"/>
        <v>9</v>
      </c>
      <c r="B36" s="28" t="s">
        <v>112</v>
      </c>
      <c r="C36" s="27" t="s">
        <v>6</v>
      </c>
      <c r="D36" s="39" t="s">
        <v>123</v>
      </c>
      <c r="E36" s="27" t="s">
        <v>118</v>
      </c>
    </row>
    <row r="37" spans="1:5" s="1" customFormat="1" ht="32.25" thickBot="1">
      <c r="A37" s="27">
        <f t="shared" si="0"/>
        <v>10</v>
      </c>
      <c r="B37" s="28" t="s">
        <v>113</v>
      </c>
      <c r="C37" s="27" t="s">
        <v>6</v>
      </c>
      <c r="D37" s="39" t="s">
        <v>123</v>
      </c>
      <c r="E37" s="27" t="s">
        <v>120</v>
      </c>
    </row>
    <row r="38" spans="1:5" s="1" customFormat="1" ht="44.25" customHeight="1" thickBot="1">
      <c r="A38" s="27">
        <f t="shared" si="0"/>
        <v>11</v>
      </c>
      <c r="B38" s="28" t="s">
        <v>114</v>
      </c>
      <c r="C38" s="27" t="s">
        <v>6</v>
      </c>
      <c r="D38" s="39" t="s">
        <v>123</v>
      </c>
      <c r="E38" s="27" t="s">
        <v>120</v>
      </c>
    </row>
    <row r="39" spans="1:5" s="1" customFormat="1" ht="31.5" customHeight="1" thickBot="1">
      <c r="A39" s="27">
        <f t="shared" si="0"/>
        <v>12</v>
      </c>
      <c r="B39" s="28" t="s">
        <v>115</v>
      </c>
      <c r="C39" s="27" t="s">
        <v>6</v>
      </c>
      <c r="D39" s="39" t="s">
        <v>123</v>
      </c>
      <c r="E39" s="27" t="s">
        <v>120</v>
      </c>
    </row>
    <row r="40" spans="1:5" s="1" customFormat="1" ht="39" customHeight="1" thickBot="1">
      <c r="A40" s="27">
        <f t="shared" si="0"/>
        <v>13</v>
      </c>
      <c r="B40" s="29" t="s">
        <v>116</v>
      </c>
      <c r="C40" s="27" t="s">
        <v>6</v>
      </c>
      <c r="D40" s="39" t="s">
        <v>127</v>
      </c>
      <c r="E40" s="27" t="s">
        <v>122</v>
      </c>
    </row>
    <row r="41" spans="1:4" s="1" customFormat="1" ht="38.25" customHeight="1" thickBot="1">
      <c r="A41" s="89" t="s">
        <v>62</v>
      </c>
      <c r="B41" s="90"/>
      <c r="C41" s="90"/>
      <c r="D41" s="91"/>
    </row>
    <row r="42" spans="1:4" s="1" customFormat="1" ht="36" customHeight="1" thickBot="1">
      <c r="A42" s="4" t="s">
        <v>26</v>
      </c>
      <c r="B42" s="5" t="s">
        <v>63</v>
      </c>
      <c r="C42" s="4" t="s">
        <v>25</v>
      </c>
      <c r="D42" s="11">
        <v>0</v>
      </c>
    </row>
    <row r="43" spans="1:4" s="1" customFormat="1" ht="33" customHeight="1" thickBot="1">
      <c r="A43" s="4" t="s">
        <v>27</v>
      </c>
      <c r="B43" s="5" t="s">
        <v>64</v>
      </c>
      <c r="C43" s="4" t="s">
        <v>25</v>
      </c>
      <c r="D43" s="11">
        <v>0</v>
      </c>
    </row>
    <row r="44" spans="1:4" s="1" customFormat="1" ht="31.5" customHeight="1" thickBot="1">
      <c r="A44" s="4" t="s">
        <v>28</v>
      </c>
      <c r="B44" s="5" t="s">
        <v>65</v>
      </c>
      <c r="C44" s="4" t="s">
        <v>25</v>
      </c>
      <c r="D44" s="11">
        <v>0</v>
      </c>
    </row>
    <row r="45" spans="1:4" s="1" customFormat="1" ht="30.75" customHeight="1" thickBot="1">
      <c r="A45" s="4" t="s">
        <v>29</v>
      </c>
      <c r="B45" s="5" t="s">
        <v>66</v>
      </c>
      <c r="C45" s="4" t="s">
        <v>35</v>
      </c>
      <c r="D45" s="11">
        <v>0</v>
      </c>
    </row>
    <row r="46" spans="1:4" s="1" customFormat="1" ht="25.5" customHeight="1" thickBot="1">
      <c r="A46" s="76" t="s">
        <v>67</v>
      </c>
      <c r="B46" s="77"/>
      <c r="C46" s="77"/>
      <c r="D46" s="78"/>
    </row>
    <row r="47" spans="1:4" s="1" customFormat="1" ht="47.25" customHeight="1" thickBot="1">
      <c r="A47" s="22" t="s">
        <v>30</v>
      </c>
      <c r="B47" s="23" t="s">
        <v>68</v>
      </c>
      <c r="C47" s="22" t="s">
        <v>35</v>
      </c>
      <c r="D47" s="25">
        <f>SUM(D48:D49)</f>
        <v>26553.16</v>
      </c>
    </row>
    <row r="48" spans="1:4" s="1" customFormat="1" ht="25.5" customHeight="1" thickBot="1">
      <c r="A48" s="22" t="s">
        <v>36</v>
      </c>
      <c r="B48" s="23" t="s">
        <v>46</v>
      </c>
      <c r="C48" s="22" t="s">
        <v>35</v>
      </c>
      <c r="D48" s="25">
        <v>0</v>
      </c>
    </row>
    <row r="49" spans="1:4" s="1" customFormat="1" ht="32.25" customHeight="1" thickBot="1">
      <c r="A49" s="22" t="s">
        <v>37</v>
      </c>
      <c r="B49" s="23" t="s">
        <v>47</v>
      </c>
      <c r="C49" s="22" t="s">
        <v>35</v>
      </c>
      <c r="D49" s="25">
        <v>26553.16</v>
      </c>
    </row>
    <row r="50" spans="1:4" s="1" customFormat="1" ht="41.25" customHeight="1" thickBot="1">
      <c r="A50" s="22" t="s">
        <v>38</v>
      </c>
      <c r="B50" s="23" t="s">
        <v>69</v>
      </c>
      <c r="C50" s="22" t="s">
        <v>35</v>
      </c>
      <c r="D50" s="25">
        <f>SUM(D51:D52)</f>
        <v>20.92</v>
      </c>
    </row>
    <row r="51" spans="1:4" s="1" customFormat="1" ht="27.75" customHeight="1" thickBot="1">
      <c r="A51" s="22" t="s">
        <v>70</v>
      </c>
      <c r="B51" s="23" t="s">
        <v>46</v>
      </c>
      <c r="C51" s="22" t="s">
        <v>35</v>
      </c>
      <c r="D51" s="25">
        <v>0</v>
      </c>
    </row>
    <row r="52" spans="1:4" s="1" customFormat="1" ht="26.25" customHeight="1" thickBot="1">
      <c r="A52" s="22" t="s">
        <v>71</v>
      </c>
      <c r="B52" s="23" t="s">
        <v>47</v>
      </c>
      <c r="C52" s="22" t="s">
        <v>35</v>
      </c>
      <c r="D52" s="25">
        <v>20.92</v>
      </c>
    </row>
    <row r="53" spans="1:9" s="1" customFormat="1" ht="24" customHeight="1" thickBot="1">
      <c r="A53" s="88" t="s">
        <v>72</v>
      </c>
      <c r="B53" s="88"/>
      <c r="C53" s="88"/>
      <c r="D53" s="88"/>
      <c r="E53" s="88"/>
      <c r="F53" s="88"/>
      <c r="G53" s="88"/>
      <c r="H53" s="88"/>
      <c r="I53" s="88"/>
    </row>
    <row r="54" spans="1:9" s="1" customFormat="1" ht="34.5" customHeight="1" thickBot="1">
      <c r="A54" s="22" t="s">
        <v>73</v>
      </c>
      <c r="B54" s="23" t="s">
        <v>42</v>
      </c>
      <c r="C54" s="22" t="s">
        <v>6</v>
      </c>
      <c r="D54" s="33" t="s">
        <v>136</v>
      </c>
      <c r="E54" s="37" t="s">
        <v>129</v>
      </c>
      <c r="F54" s="37" t="s">
        <v>130</v>
      </c>
      <c r="G54" s="48" t="s">
        <v>131</v>
      </c>
      <c r="H54" s="49" t="s">
        <v>132</v>
      </c>
      <c r="I54" s="48" t="s">
        <v>133</v>
      </c>
    </row>
    <row r="55" spans="1:9" s="1" customFormat="1" ht="27.75" customHeight="1" thickBot="1">
      <c r="A55" s="22" t="s">
        <v>74</v>
      </c>
      <c r="B55" s="23" t="s">
        <v>39</v>
      </c>
      <c r="C55" s="22" t="s">
        <v>6</v>
      </c>
      <c r="D55" s="33" t="s">
        <v>128</v>
      </c>
      <c r="E55" s="37" t="s">
        <v>128</v>
      </c>
      <c r="F55" s="37" t="s">
        <v>128</v>
      </c>
      <c r="G55" s="37" t="s">
        <v>128</v>
      </c>
      <c r="H55" s="37" t="s">
        <v>135</v>
      </c>
      <c r="I55" s="37" t="s">
        <v>134</v>
      </c>
    </row>
    <row r="56" spans="1:9" s="1" customFormat="1" ht="33" customHeight="1" thickBot="1">
      <c r="A56" s="22" t="s">
        <v>75</v>
      </c>
      <c r="B56" s="23" t="s">
        <v>76</v>
      </c>
      <c r="C56" s="34" t="s">
        <v>77</v>
      </c>
      <c r="D56" s="45">
        <f aca="true" t="shared" si="1" ref="D56:I56">D57/6.679</f>
        <v>2643.111244198233</v>
      </c>
      <c r="E56" s="46">
        <f t="shared" si="1"/>
        <v>0</v>
      </c>
      <c r="F56" s="46">
        <f t="shared" si="1"/>
        <v>0</v>
      </c>
      <c r="G56" s="46">
        <f t="shared" si="1"/>
        <v>0</v>
      </c>
      <c r="H56" s="46">
        <f t="shared" si="1"/>
        <v>0</v>
      </c>
      <c r="I56" s="46">
        <f t="shared" si="1"/>
        <v>0</v>
      </c>
    </row>
    <row r="57" spans="1:9" s="1" customFormat="1" ht="34.5" customHeight="1" thickBot="1">
      <c r="A57" s="22" t="s">
        <v>78</v>
      </c>
      <c r="B57" s="23" t="s">
        <v>79</v>
      </c>
      <c r="C57" s="22" t="s">
        <v>35</v>
      </c>
      <c r="D57" s="25">
        <v>17653.34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</row>
    <row r="58" spans="1:9" s="1" customFormat="1" ht="28.5" customHeight="1" thickBot="1">
      <c r="A58" s="22" t="s">
        <v>80</v>
      </c>
      <c r="B58" s="23" t="s">
        <v>81</v>
      </c>
      <c r="C58" s="22" t="s">
        <v>35</v>
      </c>
      <c r="D58" s="25">
        <v>15008.02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</row>
    <row r="59" spans="1:9" s="1" customFormat="1" ht="28.5" customHeight="1" thickBot="1">
      <c r="A59" s="22" t="s">
        <v>82</v>
      </c>
      <c r="B59" s="23" t="s">
        <v>83</v>
      </c>
      <c r="C59" s="22" t="s">
        <v>35</v>
      </c>
      <c r="D59" s="25">
        <f aca="true" t="shared" si="2" ref="D59:I59">D57-D58</f>
        <v>2645.3199999999997</v>
      </c>
      <c r="E59" s="46">
        <f t="shared" si="2"/>
        <v>0</v>
      </c>
      <c r="F59" s="46">
        <f t="shared" si="2"/>
        <v>0</v>
      </c>
      <c r="G59" s="46">
        <f t="shared" si="2"/>
        <v>0</v>
      </c>
      <c r="H59" s="46">
        <f t="shared" si="2"/>
        <v>0</v>
      </c>
      <c r="I59" s="46">
        <f t="shared" si="2"/>
        <v>0</v>
      </c>
    </row>
    <row r="60" spans="1:9" s="1" customFormat="1" ht="32.25" thickBot="1">
      <c r="A60" s="22" t="s">
        <v>84</v>
      </c>
      <c r="B60" s="23" t="s">
        <v>85</v>
      </c>
      <c r="C60" s="22" t="s">
        <v>35</v>
      </c>
      <c r="D60" s="25">
        <v>17653.34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</row>
    <row r="61" spans="1:9" s="1" customFormat="1" ht="32.25" thickBot="1">
      <c r="A61" s="22" t="s">
        <v>86</v>
      </c>
      <c r="B61" s="23" t="s">
        <v>87</v>
      </c>
      <c r="C61" s="22" t="s">
        <v>35</v>
      </c>
      <c r="D61" s="25">
        <f aca="true" t="shared" si="3" ref="D61:I61">D60</f>
        <v>17653.34</v>
      </c>
      <c r="E61" s="46">
        <f t="shared" si="3"/>
        <v>0</v>
      </c>
      <c r="F61" s="46">
        <f t="shared" si="3"/>
        <v>0</v>
      </c>
      <c r="G61" s="46">
        <f t="shared" si="3"/>
        <v>0</v>
      </c>
      <c r="H61" s="46">
        <f t="shared" si="3"/>
        <v>0</v>
      </c>
      <c r="I61" s="46">
        <f t="shared" si="3"/>
        <v>0</v>
      </c>
    </row>
    <row r="62" spans="1:9" s="1" customFormat="1" ht="32.25" thickBot="1">
      <c r="A62" s="22" t="s">
        <v>88</v>
      </c>
      <c r="B62" s="23" t="s">
        <v>89</v>
      </c>
      <c r="C62" s="22" t="s">
        <v>35</v>
      </c>
      <c r="D62" s="25">
        <f aca="true" t="shared" si="4" ref="D62:I62">D60-D61</f>
        <v>0</v>
      </c>
      <c r="E62" s="46">
        <f t="shared" si="4"/>
        <v>0</v>
      </c>
      <c r="F62" s="46">
        <f t="shared" si="4"/>
        <v>0</v>
      </c>
      <c r="G62" s="46">
        <f t="shared" si="4"/>
        <v>0</v>
      </c>
      <c r="H62" s="46">
        <f t="shared" si="4"/>
        <v>0</v>
      </c>
      <c r="I62" s="46">
        <f t="shared" si="4"/>
        <v>0</v>
      </c>
    </row>
    <row r="63" spans="1:9" s="1" customFormat="1" ht="41.25" customHeight="1" thickBot="1">
      <c r="A63" s="22" t="s">
        <v>90</v>
      </c>
      <c r="B63" s="23" t="s">
        <v>91</v>
      </c>
      <c r="C63" s="22" t="s">
        <v>35</v>
      </c>
      <c r="D63" s="33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</row>
    <row r="64" spans="1:4" s="1" customFormat="1" ht="38.25" customHeight="1" thickBot="1">
      <c r="A64" s="89" t="s">
        <v>92</v>
      </c>
      <c r="B64" s="90"/>
      <c r="C64" s="90"/>
      <c r="D64" s="91"/>
    </row>
    <row r="65" spans="1:4" s="1" customFormat="1" ht="24.75" customHeight="1" thickBot="1">
      <c r="A65" s="4" t="s">
        <v>93</v>
      </c>
      <c r="B65" s="5" t="s">
        <v>63</v>
      </c>
      <c r="C65" s="4" t="s">
        <v>25</v>
      </c>
      <c r="D65" s="12">
        <v>0</v>
      </c>
    </row>
    <row r="66" spans="1:4" s="1" customFormat="1" ht="30.75" customHeight="1" thickBot="1">
      <c r="A66" s="4" t="s">
        <v>94</v>
      </c>
      <c r="B66" s="5" t="s">
        <v>64</v>
      </c>
      <c r="C66" s="4" t="s">
        <v>25</v>
      </c>
      <c r="D66" s="12">
        <v>0</v>
      </c>
    </row>
    <row r="67" spans="1:4" s="1" customFormat="1" ht="33" customHeight="1" thickBot="1">
      <c r="A67" s="4" t="s">
        <v>95</v>
      </c>
      <c r="B67" s="5" t="s">
        <v>65</v>
      </c>
      <c r="C67" s="4" t="s">
        <v>6</v>
      </c>
      <c r="D67" s="12">
        <v>0</v>
      </c>
    </row>
    <row r="68" spans="1:4" s="1" customFormat="1" ht="34.5" customHeight="1" thickBot="1">
      <c r="A68" s="4" t="s">
        <v>96</v>
      </c>
      <c r="B68" s="5" t="s">
        <v>66</v>
      </c>
      <c r="C68" s="4" t="s">
        <v>35</v>
      </c>
      <c r="D68" s="12">
        <v>0</v>
      </c>
    </row>
    <row r="69" spans="1:4" s="1" customFormat="1" ht="38.25" customHeight="1" thickBot="1">
      <c r="A69" s="89" t="s">
        <v>97</v>
      </c>
      <c r="B69" s="90"/>
      <c r="C69" s="90"/>
      <c r="D69" s="91"/>
    </row>
    <row r="70" spans="1:4" s="1" customFormat="1" ht="27.75" customHeight="1" thickBot="1">
      <c r="A70" s="4" t="s">
        <v>98</v>
      </c>
      <c r="B70" s="5" t="s">
        <v>99</v>
      </c>
      <c r="C70" s="4" t="s">
        <v>25</v>
      </c>
      <c r="D70" s="11">
        <v>5</v>
      </c>
    </row>
    <row r="71" spans="1:4" s="1" customFormat="1" ht="27" customHeight="1" thickBot="1">
      <c r="A71" s="4" t="s">
        <v>100</v>
      </c>
      <c r="B71" s="5" t="s">
        <v>101</v>
      </c>
      <c r="C71" s="4" t="s">
        <v>25</v>
      </c>
      <c r="D71" s="11">
        <v>0</v>
      </c>
    </row>
    <row r="72" spans="1:4" s="1" customFormat="1" ht="32.25" thickBot="1">
      <c r="A72" s="6" t="s">
        <v>102</v>
      </c>
      <c r="B72" s="7" t="s">
        <v>103</v>
      </c>
      <c r="C72" s="6" t="s">
        <v>35</v>
      </c>
      <c r="D72" s="8">
        <v>0</v>
      </c>
    </row>
  </sheetData>
  <sheetProtection/>
  <mergeCells count="15">
    <mergeCell ref="A1:D1"/>
    <mergeCell ref="B2:B3"/>
    <mergeCell ref="C2:C3"/>
    <mergeCell ref="D2:D3"/>
    <mergeCell ref="A7:D7"/>
    <mergeCell ref="A69:D69"/>
    <mergeCell ref="A22:A23"/>
    <mergeCell ref="B22:B23"/>
    <mergeCell ref="C22:C23"/>
    <mergeCell ref="D22:D23"/>
    <mergeCell ref="A64:D64"/>
    <mergeCell ref="A41:D41"/>
    <mergeCell ref="A46:D46"/>
    <mergeCell ref="A26:E26"/>
    <mergeCell ref="A53:I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4">
      <selection activeCell="D72" sqref="D72"/>
    </sheetView>
  </sheetViews>
  <sheetFormatPr defaultColWidth="9.140625" defaultRowHeight="15"/>
  <cols>
    <col min="1" max="1" width="6.57421875" style="1" customWidth="1"/>
    <col min="2" max="2" width="49.28125" style="9" customWidth="1"/>
    <col min="3" max="3" width="9.7109375" style="9" customWidth="1"/>
    <col min="4" max="4" width="46.8515625" style="9" customWidth="1"/>
    <col min="5" max="5" width="23.7109375" style="9" customWidth="1"/>
    <col min="6" max="9" width="18.140625" style="9" customWidth="1"/>
    <col min="10" max="16384" width="9.140625" style="9" customWidth="1"/>
  </cols>
  <sheetData>
    <row r="1" spans="1:4" s="1" customFormat="1" ht="46.5" customHeight="1" thickBot="1">
      <c r="A1" s="98" t="s">
        <v>43</v>
      </c>
      <c r="B1" s="98"/>
      <c r="C1" s="98"/>
      <c r="D1" s="98"/>
    </row>
    <row r="2" spans="1:4" s="1" customFormat="1" ht="13.5" customHeight="1">
      <c r="A2" s="2" t="s">
        <v>0</v>
      </c>
      <c r="B2" s="99" t="s">
        <v>2</v>
      </c>
      <c r="C2" s="99" t="s">
        <v>31</v>
      </c>
      <c r="D2" s="99" t="s">
        <v>32</v>
      </c>
    </row>
    <row r="3" spans="1:4" s="1" customFormat="1" ht="16.5" thickBot="1">
      <c r="A3" s="3" t="s">
        <v>1</v>
      </c>
      <c r="B3" s="100"/>
      <c r="C3" s="100"/>
      <c r="D3" s="100"/>
    </row>
    <row r="4" spans="1:4" s="1" customFormat="1" ht="29.25" customHeight="1" thickBot="1">
      <c r="A4" s="4" t="s">
        <v>3</v>
      </c>
      <c r="B4" s="5" t="s">
        <v>4</v>
      </c>
      <c r="C4" s="4" t="s">
        <v>6</v>
      </c>
      <c r="D4" s="14">
        <v>42430</v>
      </c>
    </row>
    <row r="5" spans="1:4" s="1" customFormat="1" ht="26.25" customHeight="1" thickBot="1">
      <c r="A5" s="4" t="s">
        <v>5</v>
      </c>
      <c r="B5" s="5" t="s">
        <v>33</v>
      </c>
      <c r="C5" s="4" t="s">
        <v>6</v>
      </c>
      <c r="D5" s="14">
        <v>41974</v>
      </c>
    </row>
    <row r="6" spans="1:4" s="1" customFormat="1" ht="23.25" customHeight="1" thickBot="1">
      <c r="A6" s="4" t="s">
        <v>7</v>
      </c>
      <c r="B6" s="5" t="s">
        <v>34</v>
      </c>
      <c r="C6" s="4" t="s">
        <v>6</v>
      </c>
      <c r="D6" s="14">
        <v>42369</v>
      </c>
    </row>
    <row r="7" spans="1:4" s="1" customFormat="1" ht="38.25" customHeight="1" thickBot="1">
      <c r="A7" s="89" t="s">
        <v>44</v>
      </c>
      <c r="B7" s="90"/>
      <c r="C7" s="90"/>
      <c r="D7" s="91"/>
    </row>
    <row r="8" spans="1:4" s="1" customFormat="1" ht="42.75" customHeight="1" thickBot="1">
      <c r="A8" s="4" t="s">
        <v>8</v>
      </c>
      <c r="B8" s="5" t="s">
        <v>45</v>
      </c>
      <c r="C8" s="4" t="s">
        <v>35</v>
      </c>
      <c r="D8" s="16">
        <f>SUM(D9:D10)</f>
        <v>0</v>
      </c>
    </row>
    <row r="9" spans="1:4" s="1" customFormat="1" ht="28.5" customHeight="1" thickBot="1">
      <c r="A9" s="4" t="s">
        <v>9</v>
      </c>
      <c r="B9" s="5" t="s">
        <v>46</v>
      </c>
      <c r="C9" s="4" t="s">
        <v>35</v>
      </c>
      <c r="D9" s="16">
        <v>0</v>
      </c>
    </row>
    <row r="10" spans="1:4" s="1" customFormat="1" ht="23.25" customHeight="1" thickBot="1">
      <c r="A10" s="4" t="s">
        <v>10</v>
      </c>
      <c r="B10" s="5" t="s">
        <v>47</v>
      </c>
      <c r="C10" s="4" t="s">
        <v>35</v>
      </c>
      <c r="D10" s="16">
        <v>0</v>
      </c>
    </row>
    <row r="11" spans="1:4" s="1" customFormat="1" ht="42.75" customHeight="1" thickBot="1">
      <c r="A11" s="4" t="s">
        <v>11</v>
      </c>
      <c r="B11" s="5" t="s">
        <v>48</v>
      </c>
      <c r="C11" s="4" t="s">
        <v>35</v>
      </c>
      <c r="D11" s="16">
        <f>SUM(D12:D14)</f>
        <v>788041.52</v>
      </c>
    </row>
    <row r="12" spans="1:4" s="1" customFormat="1" ht="21" customHeight="1" thickBot="1">
      <c r="A12" s="4" t="s">
        <v>12</v>
      </c>
      <c r="B12" s="5" t="s">
        <v>49</v>
      </c>
      <c r="C12" s="4" t="s">
        <v>35</v>
      </c>
      <c r="D12" s="16">
        <v>453522.97</v>
      </c>
    </row>
    <row r="13" spans="1:4" s="1" customFormat="1" ht="29.25" customHeight="1" thickBot="1">
      <c r="A13" s="4" t="s">
        <v>13</v>
      </c>
      <c r="B13" s="5" t="s">
        <v>50</v>
      </c>
      <c r="C13" s="4" t="s">
        <v>35</v>
      </c>
      <c r="D13" s="16">
        <v>109571.15</v>
      </c>
    </row>
    <row r="14" spans="1:4" s="1" customFormat="1" ht="31.5" customHeight="1" thickBot="1">
      <c r="A14" s="4" t="s">
        <v>14</v>
      </c>
      <c r="B14" s="5" t="s">
        <v>51</v>
      </c>
      <c r="C14" s="4" t="s">
        <v>35</v>
      </c>
      <c r="D14" s="16">
        <v>224947.4</v>
      </c>
    </row>
    <row r="15" spans="1:4" s="1" customFormat="1" ht="36" customHeight="1" thickBot="1">
      <c r="A15" s="4" t="s">
        <v>15</v>
      </c>
      <c r="B15" s="5" t="s">
        <v>52</v>
      </c>
      <c r="C15" s="4" t="s">
        <v>35</v>
      </c>
      <c r="D15" s="16">
        <f>SUM(D16:D20)</f>
        <v>760382.9</v>
      </c>
    </row>
    <row r="16" spans="1:4" s="1" customFormat="1" ht="33.75" customHeight="1" thickBot="1">
      <c r="A16" s="4" t="s">
        <v>16</v>
      </c>
      <c r="B16" s="5" t="s">
        <v>53</v>
      </c>
      <c r="C16" s="4" t="s">
        <v>35</v>
      </c>
      <c r="D16" s="16">
        <v>760382.9</v>
      </c>
    </row>
    <row r="17" spans="1:4" s="1" customFormat="1" ht="31.5" customHeight="1" thickBot="1">
      <c r="A17" s="4" t="s">
        <v>17</v>
      </c>
      <c r="B17" s="5" t="s">
        <v>54</v>
      </c>
      <c r="C17" s="4" t="s">
        <v>35</v>
      </c>
      <c r="D17" s="16">
        <v>0</v>
      </c>
    </row>
    <row r="18" spans="1:4" s="1" customFormat="1" ht="16.5" thickBot="1">
      <c r="A18" s="4" t="s">
        <v>18</v>
      </c>
      <c r="B18" s="5" t="s">
        <v>55</v>
      </c>
      <c r="C18" s="4" t="s">
        <v>35</v>
      </c>
      <c r="D18" s="16">
        <v>0</v>
      </c>
    </row>
    <row r="19" spans="1:4" s="1" customFormat="1" ht="37.5" customHeight="1" thickBot="1">
      <c r="A19" s="4" t="s">
        <v>19</v>
      </c>
      <c r="B19" s="5" t="s">
        <v>56</v>
      </c>
      <c r="C19" s="4" t="s">
        <v>35</v>
      </c>
      <c r="D19" s="16">
        <v>0</v>
      </c>
    </row>
    <row r="20" spans="1:4" s="1" customFormat="1" ht="33.75" customHeight="1" thickBot="1">
      <c r="A20" s="4" t="s">
        <v>20</v>
      </c>
      <c r="B20" s="5" t="s">
        <v>57</v>
      </c>
      <c r="C20" s="4" t="s">
        <v>35</v>
      </c>
      <c r="D20" s="16">
        <v>0</v>
      </c>
    </row>
    <row r="21" spans="1:4" s="1" customFormat="1" ht="35.25" customHeight="1" thickBot="1">
      <c r="A21" s="4" t="s">
        <v>21</v>
      </c>
      <c r="B21" s="5" t="s">
        <v>58</v>
      </c>
      <c r="C21" s="4" t="s">
        <v>35</v>
      </c>
      <c r="D21" s="16">
        <f>D15-D10+D9</f>
        <v>760382.9</v>
      </c>
    </row>
    <row r="22" spans="1:4" s="1" customFormat="1" ht="21" customHeight="1">
      <c r="A22" s="92" t="s">
        <v>22</v>
      </c>
      <c r="B22" s="94" t="s">
        <v>59</v>
      </c>
      <c r="C22" s="92" t="s">
        <v>35</v>
      </c>
      <c r="D22" s="96">
        <f>SUM(D24:D25)</f>
        <v>27685.62</v>
      </c>
    </row>
    <row r="23" spans="1:4" s="1" customFormat="1" ht="16.5" thickBot="1">
      <c r="A23" s="93"/>
      <c r="B23" s="95"/>
      <c r="C23" s="93"/>
      <c r="D23" s="97"/>
    </row>
    <row r="24" spans="1:4" s="1" customFormat="1" ht="23.25" customHeight="1" thickBot="1">
      <c r="A24" s="4" t="s">
        <v>23</v>
      </c>
      <c r="B24" s="5" t="s">
        <v>46</v>
      </c>
      <c r="C24" s="4" t="s">
        <v>35</v>
      </c>
      <c r="D24" s="16">
        <v>0</v>
      </c>
    </row>
    <row r="25" spans="1:4" s="1" customFormat="1" ht="31.5" customHeight="1" thickBot="1">
      <c r="A25" s="4" t="s">
        <v>24</v>
      </c>
      <c r="B25" s="5" t="s">
        <v>47</v>
      </c>
      <c r="C25" s="4" t="s">
        <v>35</v>
      </c>
      <c r="D25" s="16">
        <v>27685.62</v>
      </c>
    </row>
    <row r="26" spans="1:5" s="1" customFormat="1" ht="40.5" customHeight="1" thickBot="1">
      <c r="A26" s="85" t="s">
        <v>60</v>
      </c>
      <c r="B26" s="86"/>
      <c r="C26" s="86"/>
      <c r="D26" s="86"/>
      <c r="E26" s="87"/>
    </row>
    <row r="27" spans="1:5" s="1" customFormat="1" ht="36" customHeight="1" thickBot="1">
      <c r="A27" s="41" t="s">
        <v>104</v>
      </c>
      <c r="B27" s="41" t="s">
        <v>40</v>
      </c>
      <c r="C27" s="41" t="s">
        <v>6</v>
      </c>
      <c r="D27" s="42" t="s">
        <v>41</v>
      </c>
      <c r="E27" s="41" t="s">
        <v>61</v>
      </c>
    </row>
    <row r="28" spans="1:5" s="18" customFormat="1" ht="33" customHeight="1" thickBot="1">
      <c r="A28" s="27">
        <v>1</v>
      </c>
      <c r="B28" s="28" t="s">
        <v>106</v>
      </c>
      <c r="C28" s="27" t="s">
        <v>6</v>
      </c>
      <c r="D28" s="39" t="s">
        <v>123</v>
      </c>
      <c r="E28" s="38" t="s">
        <v>118</v>
      </c>
    </row>
    <row r="29" spans="1:5" s="18" customFormat="1" ht="29.25" customHeight="1" thickBot="1">
      <c r="A29" s="27">
        <f>A28+1</f>
        <v>2</v>
      </c>
      <c r="B29" s="28" t="s">
        <v>105</v>
      </c>
      <c r="C29" s="27" t="s">
        <v>6</v>
      </c>
      <c r="D29" s="39" t="s">
        <v>123</v>
      </c>
      <c r="E29" s="38" t="s">
        <v>119</v>
      </c>
    </row>
    <row r="30" spans="1:5" s="18" customFormat="1" ht="32.25" thickBot="1">
      <c r="A30" s="27">
        <f aca="true" t="shared" si="0" ref="A30:A40">A29+1</f>
        <v>3</v>
      </c>
      <c r="B30" s="28" t="s">
        <v>107</v>
      </c>
      <c r="C30" s="27" t="s">
        <v>6</v>
      </c>
      <c r="D30" s="39" t="s">
        <v>123</v>
      </c>
      <c r="E30" s="39" t="s">
        <v>120</v>
      </c>
    </row>
    <row r="31" spans="1:5" s="18" customFormat="1" ht="34.5" customHeight="1" thickBot="1">
      <c r="A31" s="27">
        <f t="shared" si="0"/>
        <v>4</v>
      </c>
      <c r="B31" s="28" t="s">
        <v>108</v>
      </c>
      <c r="C31" s="27" t="s">
        <v>6</v>
      </c>
      <c r="D31" s="39" t="s">
        <v>124</v>
      </c>
      <c r="E31" s="39" t="s">
        <v>120</v>
      </c>
    </row>
    <row r="32" spans="1:5" s="18" customFormat="1" ht="66.75" customHeight="1" thickBot="1">
      <c r="A32" s="27">
        <f t="shared" si="0"/>
        <v>5</v>
      </c>
      <c r="B32" s="28" t="s">
        <v>117</v>
      </c>
      <c r="C32" s="27" t="s">
        <v>6</v>
      </c>
      <c r="D32" s="39" t="s">
        <v>123</v>
      </c>
      <c r="E32" s="39" t="s">
        <v>120</v>
      </c>
    </row>
    <row r="33" spans="1:5" s="18" customFormat="1" ht="34.5" customHeight="1" thickBot="1">
      <c r="A33" s="27">
        <f t="shared" si="0"/>
        <v>6</v>
      </c>
      <c r="B33" s="28" t="s">
        <v>109</v>
      </c>
      <c r="C33" s="27" t="s">
        <v>6</v>
      </c>
      <c r="D33" s="39" t="s">
        <v>125</v>
      </c>
      <c r="E33" s="40" t="s">
        <v>121</v>
      </c>
    </row>
    <row r="34" spans="1:5" s="18" customFormat="1" ht="33.75" customHeight="1" thickBot="1">
      <c r="A34" s="27">
        <f t="shared" si="0"/>
        <v>7</v>
      </c>
      <c r="B34" s="28" t="s">
        <v>110</v>
      </c>
      <c r="C34" s="27" t="s">
        <v>6</v>
      </c>
      <c r="D34" s="39" t="s">
        <v>126</v>
      </c>
      <c r="E34" s="39" t="s">
        <v>120</v>
      </c>
    </row>
    <row r="35" spans="1:5" s="18" customFormat="1" ht="79.5" customHeight="1" thickBot="1">
      <c r="A35" s="27">
        <f t="shared" si="0"/>
        <v>8</v>
      </c>
      <c r="B35" s="28" t="s">
        <v>111</v>
      </c>
      <c r="C35" s="27" t="s">
        <v>6</v>
      </c>
      <c r="D35" s="39" t="s">
        <v>123</v>
      </c>
      <c r="E35" s="39" t="s">
        <v>120</v>
      </c>
    </row>
    <row r="36" spans="1:5" s="18" customFormat="1" ht="29.25" customHeight="1" thickBot="1">
      <c r="A36" s="27">
        <f t="shared" si="0"/>
        <v>9</v>
      </c>
      <c r="B36" s="28" t="s">
        <v>112</v>
      </c>
      <c r="C36" s="27" t="s">
        <v>6</v>
      </c>
      <c r="D36" s="39" t="s">
        <v>123</v>
      </c>
      <c r="E36" s="27" t="s">
        <v>118</v>
      </c>
    </row>
    <row r="37" spans="1:5" s="18" customFormat="1" ht="29.25" customHeight="1" thickBot="1">
      <c r="A37" s="27">
        <f t="shared" si="0"/>
        <v>10</v>
      </c>
      <c r="B37" s="28" t="s">
        <v>113</v>
      </c>
      <c r="C37" s="27" t="s">
        <v>6</v>
      </c>
      <c r="D37" s="39" t="s">
        <v>123</v>
      </c>
      <c r="E37" s="27" t="s">
        <v>120</v>
      </c>
    </row>
    <row r="38" spans="1:5" s="18" customFormat="1" ht="32.25" thickBot="1">
      <c r="A38" s="27">
        <f t="shared" si="0"/>
        <v>11</v>
      </c>
      <c r="B38" s="28" t="s">
        <v>114</v>
      </c>
      <c r="C38" s="27" t="s">
        <v>6</v>
      </c>
      <c r="D38" s="39" t="s">
        <v>123</v>
      </c>
      <c r="E38" s="27" t="s">
        <v>120</v>
      </c>
    </row>
    <row r="39" spans="1:5" s="18" customFormat="1" ht="32.25" thickBot="1">
      <c r="A39" s="27">
        <f t="shared" si="0"/>
        <v>12</v>
      </c>
      <c r="B39" s="28" t="s">
        <v>115</v>
      </c>
      <c r="C39" s="27" t="s">
        <v>6</v>
      </c>
      <c r="D39" s="39" t="s">
        <v>123</v>
      </c>
      <c r="E39" s="27" t="s">
        <v>120</v>
      </c>
    </row>
    <row r="40" spans="1:5" s="18" customFormat="1" ht="32.25" thickBot="1">
      <c r="A40" s="27">
        <f t="shared" si="0"/>
        <v>13</v>
      </c>
      <c r="B40" s="29" t="s">
        <v>116</v>
      </c>
      <c r="C40" s="27" t="s">
        <v>6</v>
      </c>
      <c r="D40" s="39" t="s">
        <v>127</v>
      </c>
      <c r="E40" s="27" t="s">
        <v>122</v>
      </c>
    </row>
    <row r="41" spans="1:4" s="1" customFormat="1" ht="38.25" customHeight="1" thickBot="1">
      <c r="A41" s="89" t="s">
        <v>62</v>
      </c>
      <c r="B41" s="90"/>
      <c r="C41" s="90"/>
      <c r="D41" s="91"/>
    </row>
    <row r="42" spans="1:4" s="1" customFormat="1" ht="36" customHeight="1" thickBot="1">
      <c r="A42" s="4" t="s">
        <v>26</v>
      </c>
      <c r="B42" s="5" t="s">
        <v>63</v>
      </c>
      <c r="C42" s="4" t="s">
        <v>25</v>
      </c>
      <c r="D42" s="11">
        <v>0</v>
      </c>
    </row>
    <row r="43" spans="1:4" s="1" customFormat="1" ht="33" customHeight="1" thickBot="1">
      <c r="A43" s="4" t="s">
        <v>27</v>
      </c>
      <c r="B43" s="5" t="s">
        <v>64</v>
      </c>
      <c r="C43" s="4" t="s">
        <v>25</v>
      </c>
      <c r="D43" s="11">
        <v>0</v>
      </c>
    </row>
    <row r="44" spans="1:4" s="1" customFormat="1" ht="31.5" customHeight="1" thickBot="1">
      <c r="A44" s="4" t="s">
        <v>28</v>
      </c>
      <c r="B44" s="5" t="s">
        <v>65</v>
      </c>
      <c r="C44" s="4" t="s">
        <v>25</v>
      </c>
      <c r="D44" s="11">
        <v>0</v>
      </c>
    </row>
    <row r="45" spans="1:4" s="1" customFormat="1" ht="30.75" customHeight="1" thickBot="1">
      <c r="A45" s="4" t="s">
        <v>29</v>
      </c>
      <c r="B45" s="5" t="s">
        <v>66</v>
      </c>
      <c r="C45" s="4" t="s">
        <v>35</v>
      </c>
      <c r="D45" s="11">
        <v>0</v>
      </c>
    </row>
    <row r="46" spans="1:4" s="1" customFormat="1" ht="25.5" customHeight="1" thickBot="1">
      <c r="A46" s="76" t="s">
        <v>67</v>
      </c>
      <c r="B46" s="77"/>
      <c r="C46" s="77"/>
      <c r="D46" s="78"/>
    </row>
    <row r="47" spans="1:4" s="1" customFormat="1" ht="40.5" customHeight="1" thickBot="1">
      <c r="A47" s="22" t="s">
        <v>30</v>
      </c>
      <c r="B47" s="23" t="s">
        <v>68</v>
      </c>
      <c r="C47" s="22" t="s">
        <v>35</v>
      </c>
      <c r="D47" s="26">
        <f>SUM(D48:D49)</f>
        <v>20464.73</v>
      </c>
    </row>
    <row r="48" spans="1:4" s="1" customFormat="1" ht="25.5" customHeight="1" thickBot="1">
      <c r="A48" s="22" t="s">
        <v>36</v>
      </c>
      <c r="B48" s="23" t="s">
        <v>46</v>
      </c>
      <c r="C48" s="22" t="s">
        <v>35</v>
      </c>
      <c r="D48" s="26">
        <v>0</v>
      </c>
    </row>
    <row r="49" spans="1:4" s="1" customFormat="1" ht="32.25" customHeight="1" thickBot="1">
      <c r="A49" s="22" t="s">
        <v>37</v>
      </c>
      <c r="B49" s="23" t="s">
        <v>47</v>
      </c>
      <c r="C49" s="22" t="s">
        <v>35</v>
      </c>
      <c r="D49" s="26">
        <v>20464.73</v>
      </c>
    </row>
    <row r="50" spans="1:4" s="1" customFormat="1" ht="41.25" customHeight="1" thickBot="1">
      <c r="A50" s="22" t="s">
        <v>38</v>
      </c>
      <c r="B50" s="23" t="s">
        <v>69</v>
      </c>
      <c r="C50" s="22" t="s">
        <v>35</v>
      </c>
      <c r="D50" s="26">
        <f>SUM(D51:D52)</f>
        <v>750.86</v>
      </c>
    </row>
    <row r="51" spans="1:4" s="1" customFormat="1" ht="27.75" customHeight="1" thickBot="1">
      <c r="A51" s="22" t="s">
        <v>70</v>
      </c>
      <c r="B51" s="23" t="s">
        <v>46</v>
      </c>
      <c r="C51" s="22" t="s">
        <v>35</v>
      </c>
      <c r="D51" s="26">
        <v>0</v>
      </c>
    </row>
    <row r="52" spans="1:4" s="1" customFormat="1" ht="26.25" customHeight="1" thickBot="1">
      <c r="A52" s="22" t="s">
        <v>71</v>
      </c>
      <c r="B52" s="23" t="s">
        <v>47</v>
      </c>
      <c r="C52" s="22" t="s">
        <v>35</v>
      </c>
      <c r="D52" s="26">
        <v>750.86</v>
      </c>
    </row>
    <row r="53" spans="1:9" s="1" customFormat="1" ht="24" customHeight="1" thickBot="1">
      <c r="A53" s="88" t="s">
        <v>72</v>
      </c>
      <c r="B53" s="88"/>
      <c r="C53" s="88"/>
      <c r="D53" s="88"/>
      <c r="E53" s="88"/>
      <c r="F53" s="88"/>
      <c r="G53" s="88"/>
      <c r="H53" s="88"/>
      <c r="I53" s="88"/>
    </row>
    <row r="54" spans="1:9" s="1" customFormat="1" ht="34.5" customHeight="1" thickBot="1">
      <c r="A54" s="22" t="s">
        <v>73</v>
      </c>
      <c r="B54" s="23" t="s">
        <v>42</v>
      </c>
      <c r="C54" s="22" t="s">
        <v>6</v>
      </c>
      <c r="D54" s="33" t="s">
        <v>136</v>
      </c>
      <c r="E54" s="37" t="s">
        <v>129</v>
      </c>
      <c r="F54" s="37" t="s">
        <v>130</v>
      </c>
      <c r="G54" s="48" t="s">
        <v>131</v>
      </c>
      <c r="H54" s="49" t="s">
        <v>132</v>
      </c>
      <c r="I54" s="48" t="s">
        <v>133</v>
      </c>
    </row>
    <row r="55" spans="1:9" s="1" customFormat="1" ht="27.75" customHeight="1" thickBot="1">
      <c r="A55" s="22" t="s">
        <v>74</v>
      </c>
      <c r="B55" s="23" t="s">
        <v>39</v>
      </c>
      <c r="C55" s="22" t="s">
        <v>6</v>
      </c>
      <c r="D55" s="33" t="s">
        <v>128</v>
      </c>
      <c r="E55" s="37" t="s">
        <v>128</v>
      </c>
      <c r="F55" s="37" t="s">
        <v>128</v>
      </c>
      <c r="G55" s="37" t="s">
        <v>128</v>
      </c>
      <c r="H55" s="37" t="s">
        <v>135</v>
      </c>
      <c r="I55" s="37" t="s">
        <v>134</v>
      </c>
    </row>
    <row r="56" spans="1:9" s="1" customFormat="1" ht="33" customHeight="1" thickBot="1">
      <c r="A56" s="22" t="s">
        <v>75</v>
      </c>
      <c r="B56" s="23" t="s">
        <v>76</v>
      </c>
      <c r="C56" s="34" t="s">
        <v>77</v>
      </c>
      <c r="D56" s="45">
        <f aca="true" t="shared" si="1" ref="D56:I56">D57/6.679</f>
        <v>9084.650396765983</v>
      </c>
      <c r="E56" s="46">
        <f t="shared" si="1"/>
        <v>0</v>
      </c>
      <c r="F56" s="46">
        <f t="shared" si="1"/>
        <v>0</v>
      </c>
      <c r="G56" s="46">
        <f t="shared" si="1"/>
        <v>0</v>
      </c>
      <c r="H56" s="46">
        <f t="shared" si="1"/>
        <v>0</v>
      </c>
      <c r="I56" s="46">
        <f t="shared" si="1"/>
        <v>0</v>
      </c>
    </row>
    <row r="57" spans="1:9" s="1" customFormat="1" ht="34.5" customHeight="1" thickBot="1">
      <c r="A57" s="22" t="s">
        <v>78</v>
      </c>
      <c r="B57" s="23" t="s">
        <v>79</v>
      </c>
      <c r="C57" s="22" t="s">
        <v>35</v>
      </c>
      <c r="D57" s="26">
        <f>60549.48+126.9</f>
        <v>60676.380000000005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</row>
    <row r="58" spans="1:9" s="1" customFormat="1" ht="28.5" customHeight="1" thickBot="1">
      <c r="A58" s="22" t="s">
        <v>80</v>
      </c>
      <c r="B58" s="23" t="s">
        <v>81</v>
      </c>
      <c r="C58" s="22" t="s">
        <v>35</v>
      </c>
      <c r="D58" s="26">
        <f>53918.71+126.9</f>
        <v>54045.61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</row>
    <row r="59" spans="1:9" s="1" customFormat="1" ht="28.5" customHeight="1" thickBot="1">
      <c r="A59" s="22" t="s">
        <v>82</v>
      </c>
      <c r="B59" s="23" t="s">
        <v>83</v>
      </c>
      <c r="C59" s="22" t="s">
        <v>35</v>
      </c>
      <c r="D59" s="26">
        <f aca="true" t="shared" si="2" ref="D59:I59">D57-D58</f>
        <v>6630.770000000004</v>
      </c>
      <c r="E59" s="46">
        <f t="shared" si="2"/>
        <v>0</v>
      </c>
      <c r="F59" s="46">
        <f t="shared" si="2"/>
        <v>0</v>
      </c>
      <c r="G59" s="46">
        <f t="shared" si="2"/>
        <v>0</v>
      </c>
      <c r="H59" s="46">
        <f t="shared" si="2"/>
        <v>0</v>
      </c>
      <c r="I59" s="46">
        <f t="shared" si="2"/>
        <v>0</v>
      </c>
    </row>
    <row r="60" spans="1:9" s="1" customFormat="1" ht="32.25" thickBot="1">
      <c r="A60" s="22" t="s">
        <v>84</v>
      </c>
      <c r="B60" s="23" t="s">
        <v>85</v>
      </c>
      <c r="C60" s="22" t="s">
        <v>35</v>
      </c>
      <c r="D60" s="26">
        <f>D57</f>
        <v>60676.380000000005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</row>
    <row r="61" spans="1:9" s="1" customFormat="1" ht="32.25" thickBot="1">
      <c r="A61" s="22" t="s">
        <v>86</v>
      </c>
      <c r="B61" s="23" t="s">
        <v>87</v>
      </c>
      <c r="C61" s="22" t="s">
        <v>35</v>
      </c>
      <c r="D61" s="26">
        <f aca="true" t="shared" si="3" ref="D61:I61">D60</f>
        <v>60676.380000000005</v>
      </c>
      <c r="E61" s="46">
        <f t="shared" si="3"/>
        <v>0</v>
      </c>
      <c r="F61" s="46">
        <f t="shared" si="3"/>
        <v>0</v>
      </c>
      <c r="G61" s="46">
        <f t="shared" si="3"/>
        <v>0</v>
      </c>
      <c r="H61" s="46">
        <f t="shared" si="3"/>
        <v>0</v>
      </c>
      <c r="I61" s="46">
        <f t="shared" si="3"/>
        <v>0</v>
      </c>
    </row>
    <row r="62" spans="1:9" s="1" customFormat="1" ht="32.25" thickBot="1">
      <c r="A62" s="22" t="s">
        <v>88</v>
      </c>
      <c r="B62" s="23" t="s">
        <v>89</v>
      </c>
      <c r="C62" s="22" t="s">
        <v>35</v>
      </c>
      <c r="D62" s="26">
        <f aca="true" t="shared" si="4" ref="D62:I62">D60-D61</f>
        <v>0</v>
      </c>
      <c r="E62" s="46">
        <f t="shared" si="4"/>
        <v>0</v>
      </c>
      <c r="F62" s="46">
        <f t="shared" si="4"/>
        <v>0</v>
      </c>
      <c r="G62" s="46">
        <f t="shared" si="4"/>
        <v>0</v>
      </c>
      <c r="H62" s="46">
        <f t="shared" si="4"/>
        <v>0</v>
      </c>
      <c r="I62" s="46">
        <f t="shared" si="4"/>
        <v>0</v>
      </c>
    </row>
    <row r="63" spans="1:9" s="1" customFormat="1" ht="45" customHeight="1" thickBot="1">
      <c r="A63" s="22" t="s">
        <v>90</v>
      </c>
      <c r="B63" s="23" t="s">
        <v>91</v>
      </c>
      <c r="C63" s="22" t="s">
        <v>35</v>
      </c>
      <c r="D63" s="33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</row>
    <row r="64" spans="1:4" s="1" customFormat="1" ht="38.25" customHeight="1" thickBot="1">
      <c r="A64" s="76" t="s">
        <v>92</v>
      </c>
      <c r="B64" s="77"/>
      <c r="C64" s="77"/>
      <c r="D64" s="78"/>
    </row>
    <row r="65" spans="1:4" s="1" customFormat="1" ht="26.25" customHeight="1" thickBot="1">
      <c r="A65" s="22" t="s">
        <v>93</v>
      </c>
      <c r="B65" s="23" t="s">
        <v>63</v>
      </c>
      <c r="C65" s="22" t="s">
        <v>25</v>
      </c>
      <c r="D65" s="33">
        <v>0</v>
      </c>
    </row>
    <row r="66" spans="1:4" s="1" customFormat="1" ht="26.25" customHeight="1" thickBot="1">
      <c r="A66" s="22" t="s">
        <v>94</v>
      </c>
      <c r="B66" s="23" t="s">
        <v>64</v>
      </c>
      <c r="C66" s="22" t="s">
        <v>25</v>
      </c>
      <c r="D66" s="33">
        <v>0</v>
      </c>
    </row>
    <row r="67" spans="1:4" s="1" customFormat="1" ht="33" customHeight="1" thickBot="1">
      <c r="A67" s="22" t="s">
        <v>95</v>
      </c>
      <c r="B67" s="23" t="s">
        <v>65</v>
      </c>
      <c r="C67" s="22" t="s">
        <v>6</v>
      </c>
      <c r="D67" s="33">
        <v>0</v>
      </c>
    </row>
    <row r="68" spans="1:4" s="1" customFormat="1" ht="27.75" customHeight="1" thickBot="1">
      <c r="A68" s="22" t="s">
        <v>96</v>
      </c>
      <c r="B68" s="23" t="s">
        <v>66</v>
      </c>
      <c r="C68" s="22" t="s">
        <v>35</v>
      </c>
      <c r="D68" s="33">
        <v>0</v>
      </c>
    </row>
    <row r="69" spans="1:4" s="1" customFormat="1" ht="38.25" customHeight="1" thickBot="1">
      <c r="A69" s="76" t="s">
        <v>97</v>
      </c>
      <c r="B69" s="77"/>
      <c r="C69" s="77"/>
      <c r="D69" s="78"/>
    </row>
    <row r="70" spans="1:4" s="1" customFormat="1" ht="33" customHeight="1" thickBot="1">
      <c r="A70" s="22" t="s">
        <v>98</v>
      </c>
      <c r="B70" s="23" t="s">
        <v>99</v>
      </c>
      <c r="C70" s="22" t="s">
        <v>25</v>
      </c>
      <c r="D70" s="33">
        <v>11</v>
      </c>
    </row>
    <row r="71" spans="1:4" s="1" customFormat="1" ht="27" customHeight="1" thickBot="1">
      <c r="A71" s="22" t="s">
        <v>100</v>
      </c>
      <c r="B71" s="23" t="s">
        <v>101</v>
      </c>
      <c r="C71" s="22" t="s">
        <v>25</v>
      </c>
      <c r="D71" s="33">
        <v>0</v>
      </c>
    </row>
    <row r="72" spans="1:4" s="1" customFormat="1" ht="45" customHeight="1" thickBot="1">
      <c r="A72" s="35" t="s">
        <v>102</v>
      </c>
      <c r="B72" s="36" t="s">
        <v>103</v>
      </c>
      <c r="C72" s="35" t="s">
        <v>35</v>
      </c>
      <c r="D72" s="37">
        <v>0</v>
      </c>
    </row>
  </sheetData>
  <sheetProtection/>
  <mergeCells count="15">
    <mergeCell ref="A1:D1"/>
    <mergeCell ref="B2:B3"/>
    <mergeCell ref="C2:C3"/>
    <mergeCell ref="D2:D3"/>
    <mergeCell ref="A7:D7"/>
    <mergeCell ref="A46:D46"/>
    <mergeCell ref="A26:E26"/>
    <mergeCell ref="A53:I53"/>
    <mergeCell ref="A64:D64"/>
    <mergeCell ref="A69:D69"/>
    <mergeCell ref="A22:A23"/>
    <mergeCell ref="B22:B23"/>
    <mergeCell ref="C22:C23"/>
    <mergeCell ref="D22:D23"/>
    <mergeCell ref="A41:D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D72" sqref="D72"/>
    </sheetView>
  </sheetViews>
  <sheetFormatPr defaultColWidth="9.140625" defaultRowHeight="15"/>
  <cols>
    <col min="1" max="1" width="6.57421875" style="1" customWidth="1"/>
    <col min="2" max="2" width="49.28125" style="9" customWidth="1"/>
    <col min="3" max="3" width="9.7109375" style="9" customWidth="1"/>
    <col min="4" max="4" width="38.28125" style="9" customWidth="1"/>
    <col min="5" max="5" width="26.00390625" style="9" customWidth="1"/>
    <col min="6" max="10" width="18.57421875" style="9" customWidth="1"/>
    <col min="11" max="16384" width="9.140625" style="9" customWidth="1"/>
  </cols>
  <sheetData>
    <row r="1" spans="1:4" s="1" customFormat="1" ht="46.5" customHeight="1" thickBot="1">
      <c r="A1" s="98" t="s">
        <v>43</v>
      </c>
      <c r="B1" s="98"/>
      <c r="C1" s="98"/>
      <c r="D1" s="98"/>
    </row>
    <row r="2" spans="1:4" s="1" customFormat="1" ht="13.5" customHeight="1">
      <c r="A2" s="2" t="s">
        <v>0</v>
      </c>
      <c r="B2" s="99" t="s">
        <v>2</v>
      </c>
      <c r="C2" s="99" t="s">
        <v>31</v>
      </c>
      <c r="D2" s="99" t="s">
        <v>32</v>
      </c>
    </row>
    <row r="3" spans="1:4" s="1" customFormat="1" ht="16.5" thickBot="1">
      <c r="A3" s="3" t="s">
        <v>1</v>
      </c>
      <c r="B3" s="100"/>
      <c r="C3" s="100"/>
      <c r="D3" s="100"/>
    </row>
    <row r="4" spans="1:4" s="1" customFormat="1" ht="29.25" customHeight="1" thickBot="1">
      <c r="A4" s="4" t="s">
        <v>3</v>
      </c>
      <c r="B4" s="5" t="s">
        <v>4</v>
      </c>
      <c r="C4" s="4" t="s">
        <v>6</v>
      </c>
      <c r="D4" s="14">
        <v>42430</v>
      </c>
    </row>
    <row r="5" spans="1:4" s="1" customFormat="1" ht="26.25" customHeight="1" thickBot="1">
      <c r="A5" s="4" t="s">
        <v>5</v>
      </c>
      <c r="B5" s="5" t="s">
        <v>33</v>
      </c>
      <c r="C5" s="4" t="s">
        <v>6</v>
      </c>
      <c r="D5" s="14">
        <v>42125</v>
      </c>
    </row>
    <row r="6" spans="1:4" s="1" customFormat="1" ht="23.25" customHeight="1" thickBot="1">
      <c r="A6" s="4" t="s">
        <v>7</v>
      </c>
      <c r="B6" s="5" t="s">
        <v>34</v>
      </c>
      <c r="C6" s="4" t="s">
        <v>6</v>
      </c>
      <c r="D6" s="14">
        <v>42369</v>
      </c>
    </row>
    <row r="7" spans="1:4" s="1" customFormat="1" ht="38.25" customHeight="1" thickBot="1">
      <c r="A7" s="89" t="s">
        <v>44</v>
      </c>
      <c r="B7" s="90"/>
      <c r="C7" s="90"/>
      <c r="D7" s="91"/>
    </row>
    <row r="8" spans="1:4" s="1" customFormat="1" ht="42.75" customHeight="1" thickBot="1">
      <c r="A8" s="4" t="s">
        <v>8</v>
      </c>
      <c r="B8" s="5" t="s">
        <v>45</v>
      </c>
      <c r="C8" s="4" t="s">
        <v>35</v>
      </c>
      <c r="D8" s="16">
        <f>SUM(D9:D10)</f>
        <v>0</v>
      </c>
    </row>
    <row r="9" spans="1:4" s="1" customFormat="1" ht="28.5" customHeight="1" thickBot="1">
      <c r="A9" s="4" t="s">
        <v>9</v>
      </c>
      <c r="B9" s="5" t="s">
        <v>46</v>
      </c>
      <c r="C9" s="4" t="s">
        <v>35</v>
      </c>
      <c r="D9" s="16">
        <v>0</v>
      </c>
    </row>
    <row r="10" spans="1:4" s="1" customFormat="1" ht="23.25" customHeight="1" thickBot="1">
      <c r="A10" s="4" t="s">
        <v>10</v>
      </c>
      <c r="B10" s="5" t="s">
        <v>47</v>
      </c>
      <c r="C10" s="4" t="s">
        <v>35</v>
      </c>
      <c r="D10" s="16">
        <v>0</v>
      </c>
    </row>
    <row r="11" spans="1:4" s="1" customFormat="1" ht="42.75" customHeight="1" thickBot="1">
      <c r="A11" s="4" t="s">
        <v>11</v>
      </c>
      <c r="B11" s="5" t="s">
        <v>48</v>
      </c>
      <c r="C11" s="4" t="s">
        <v>35</v>
      </c>
      <c r="D11" s="16">
        <f>SUM(D12:D14)</f>
        <v>1546297.44</v>
      </c>
    </row>
    <row r="12" spans="1:4" s="1" customFormat="1" ht="21" customHeight="1" thickBot="1">
      <c r="A12" s="4" t="s">
        <v>12</v>
      </c>
      <c r="B12" s="5" t="s">
        <v>49</v>
      </c>
      <c r="C12" s="4" t="s">
        <v>35</v>
      </c>
      <c r="D12" s="16">
        <v>821236.33</v>
      </c>
    </row>
    <row r="13" spans="1:4" s="1" customFormat="1" ht="29.25" customHeight="1" thickBot="1">
      <c r="A13" s="4" t="s">
        <v>13</v>
      </c>
      <c r="B13" s="5" t="s">
        <v>50</v>
      </c>
      <c r="C13" s="4" t="s">
        <v>35</v>
      </c>
      <c r="D13" s="16">
        <v>337862.24</v>
      </c>
    </row>
    <row r="14" spans="1:4" s="1" customFormat="1" ht="31.5" customHeight="1" thickBot="1">
      <c r="A14" s="4" t="s">
        <v>14</v>
      </c>
      <c r="B14" s="5" t="s">
        <v>51</v>
      </c>
      <c r="C14" s="4" t="s">
        <v>35</v>
      </c>
      <c r="D14" s="16">
        <v>387198.87</v>
      </c>
    </row>
    <row r="15" spans="1:4" s="1" customFormat="1" ht="36" customHeight="1" thickBot="1">
      <c r="A15" s="4" t="s">
        <v>15</v>
      </c>
      <c r="B15" s="5" t="s">
        <v>52</v>
      </c>
      <c r="C15" s="4" t="s">
        <v>35</v>
      </c>
      <c r="D15" s="16">
        <f>SUM(D16:D20)</f>
        <v>1456580.02</v>
      </c>
    </row>
    <row r="16" spans="1:4" s="1" customFormat="1" ht="33.75" customHeight="1" thickBot="1">
      <c r="A16" s="4" t="s">
        <v>16</v>
      </c>
      <c r="B16" s="5" t="s">
        <v>53</v>
      </c>
      <c r="C16" s="4" t="s">
        <v>35</v>
      </c>
      <c r="D16" s="16">
        <v>1456580.02</v>
      </c>
    </row>
    <row r="17" spans="1:4" s="1" customFormat="1" ht="31.5" customHeight="1" thickBot="1">
      <c r="A17" s="4" t="s">
        <v>17</v>
      </c>
      <c r="B17" s="5" t="s">
        <v>54</v>
      </c>
      <c r="C17" s="4" t="s">
        <v>35</v>
      </c>
      <c r="D17" s="16">
        <v>0</v>
      </c>
    </row>
    <row r="18" spans="1:4" s="1" customFormat="1" ht="24" customHeight="1" thickBot="1">
      <c r="A18" s="4" t="s">
        <v>18</v>
      </c>
      <c r="B18" s="5" t="s">
        <v>55</v>
      </c>
      <c r="C18" s="4" t="s">
        <v>35</v>
      </c>
      <c r="D18" s="16">
        <v>0</v>
      </c>
    </row>
    <row r="19" spans="1:4" s="1" customFormat="1" ht="37.5" customHeight="1" thickBot="1">
      <c r="A19" s="4" t="s">
        <v>19</v>
      </c>
      <c r="B19" s="5" t="s">
        <v>56</v>
      </c>
      <c r="C19" s="4" t="s">
        <v>35</v>
      </c>
      <c r="D19" s="16">
        <v>0</v>
      </c>
    </row>
    <row r="20" spans="1:4" s="1" customFormat="1" ht="33.75" customHeight="1" thickBot="1">
      <c r="A20" s="4" t="s">
        <v>20</v>
      </c>
      <c r="B20" s="5" t="s">
        <v>57</v>
      </c>
      <c r="C20" s="4" t="s">
        <v>35</v>
      </c>
      <c r="D20" s="16">
        <v>0</v>
      </c>
    </row>
    <row r="21" spans="1:4" s="1" customFormat="1" ht="35.25" customHeight="1" thickBot="1">
      <c r="A21" s="4" t="s">
        <v>21</v>
      </c>
      <c r="B21" s="5" t="s">
        <v>58</v>
      </c>
      <c r="C21" s="4" t="s">
        <v>35</v>
      </c>
      <c r="D21" s="16">
        <f>D15-D10+D9</f>
        <v>1456580.02</v>
      </c>
    </row>
    <row r="22" spans="1:4" s="1" customFormat="1" ht="21" customHeight="1">
      <c r="A22" s="92" t="s">
        <v>22</v>
      </c>
      <c r="B22" s="94" t="s">
        <v>59</v>
      </c>
      <c r="C22" s="92" t="s">
        <v>35</v>
      </c>
      <c r="D22" s="96">
        <f>SUM(D24:D25)</f>
        <v>89717.42</v>
      </c>
    </row>
    <row r="23" spans="1:4" s="1" customFormat="1" ht="16.5" thickBot="1">
      <c r="A23" s="93"/>
      <c r="B23" s="95"/>
      <c r="C23" s="93"/>
      <c r="D23" s="97"/>
    </row>
    <row r="24" spans="1:4" s="1" customFormat="1" ht="23.25" customHeight="1" thickBot="1">
      <c r="A24" s="4" t="s">
        <v>23</v>
      </c>
      <c r="B24" s="5" t="s">
        <v>46</v>
      </c>
      <c r="C24" s="4" t="s">
        <v>35</v>
      </c>
      <c r="D24" s="16">
        <v>0</v>
      </c>
    </row>
    <row r="25" spans="1:4" s="1" customFormat="1" ht="31.5" customHeight="1" thickBot="1">
      <c r="A25" s="4" t="s">
        <v>24</v>
      </c>
      <c r="B25" s="5" t="s">
        <v>47</v>
      </c>
      <c r="C25" s="4" t="s">
        <v>35</v>
      </c>
      <c r="D25" s="16">
        <v>89717.42</v>
      </c>
    </row>
    <row r="26" spans="1:5" s="1" customFormat="1" ht="40.5" customHeight="1" thickBot="1">
      <c r="A26" s="85" t="s">
        <v>60</v>
      </c>
      <c r="B26" s="86"/>
      <c r="C26" s="86"/>
      <c r="D26" s="86"/>
      <c r="E26" s="87"/>
    </row>
    <row r="27" spans="1:5" s="1" customFormat="1" ht="36" customHeight="1" thickBot="1">
      <c r="A27" s="41" t="s">
        <v>104</v>
      </c>
      <c r="B27" s="41" t="s">
        <v>40</v>
      </c>
      <c r="C27" s="41" t="s">
        <v>6</v>
      </c>
      <c r="D27" s="42" t="s">
        <v>41</v>
      </c>
      <c r="E27" s="41" t="s">
        <v>61</v>
      </c>
    </row>
    <row r="28" spans="1:5" s="18" customFormat="1" ht="33" customHeight="1" thickBot="1">
      <c r="A28" s="27">
        <v>1</v>
      </c>
      <c r="B28" s="28" t="s">
        <v>106</v>
      </c>
      <c r="C28" s="27" t="s">
        <v>6</v>
      </c>
      <c r="D28" s="39" t="s">
        <v>123</v>
      </c>
      <c r="E28" s="38" t="s">
        <v>118</v>
      </c>
    </row>
    <row r="29" spans="1:5" s="18" customFormat="1" ht="29.25" customHeight="1" thickBot="1">
      <c r="A29" s="27">
        <f>A28+1</f>
        <v>2</v>
      </c>
      <c r="B29" s="28" t="s">
        <v>105</v>
      </c>
      <c r="C29" s="27" t="s">
        <v>6</v>
      </c>
      <c r="D29" s="39" t="s">
        <v>123</v>
      </c>
      <c r="E29" s="38" t="s">
        <v>119</v>
      </c>
    </row>
    <row r="30" spans="1:5" s="18" customFormat="1" ht="29.25" customHeight="1" thickBot="1">
      <c r="A30" s="27">
        <f aca="true" t="shared" si="0" ref="A30:A40">A29+1</f>
        <v>3</v>
      </c>
      <c r="B30" s="28" t="s">
        <v>107</v>
      </c>
      <c r="C30" s="27" t="s">
        <v>6</v>
      </c>
      <c r="D30" s="39" t="s">
        <v>123</v>
      </c>
      <c r="E30" s="39" t="s">
        <v>120</v>
      </c>
    </row>
    <row r="31" spans="1:5" s="18" customFormat="1" ht="34.5" customHeight="1" thickBot="1">
      <c r="A31" s="27">
        <f t="shared" si="0"/>
        <v>4</v>
      </c>
      <c r="B31" s="28" t="s">
        <v>108</v>
      </c>
      <c r="C31" s="27" t="s">
        <v>6</v>
      </c>
      <c r="D31" s="39" t="s">
        <v>124</v>
      </c>
      <c r="E31" s="39" t="s">
        <v>120</v>
      </c>
    </row>
    <row r="32" spans="1:5" s="18" customFormat="1" ht="66.75" customHeight="1" thickBot="1">
      <c r="A32" s="27">
        <f t="shared" si="0"/>
        <v>5</v>
      </c>
      <c r="B32" s="28" t="s">
        <v>117</v>
      </c>
      <c r="C32" s="27" t="s">
        <v>6</v>
      </c>
      <c r="D32" s="39" t="s">
        <v>123</v>
      </c>
      <c r="E32" s="39" t="s">
        <v>120</v>
      </c>
    </row>
    <row r="33" spans="1:5" s="18" customFormat="1" ht="34.5" customHeight="1" thickBot="1">
      <c r="A33" s="27">
        <f t="shared" si="0"/>
        <v>6</v>
      </c>
      <c r="B33" s="28" t="s">
        <v>109</v>
      </c>
      <c r="C33" s="27" t="s">
        <v>6</v>
      </c>
      <c r="D33" s="39" t="s">
        <v>125</v>
      </c>
      <c r="E33" s="40" t="s">
        <v>121</v>
      </c>
    </row>
    <row r="34" spans="1:5" s="18" customFormat="1" ht="33.75" customHeight="1" thickBot="1">
      <c r="A34" s="27">
        <f t="shared" si="0"/>
        <v>7</v>
      </c>
      <c r="B34" s="28" t="s">
        <v>110</v>
      </c>
      <c r="C34" s="27" t="s">
        <v>6</v>
      </c>
      <c r="D34" s="39" t="s">
        <v>126</v>
      </c>
      <c r="E34" s="39" t="s">
        <v>120</v>
      </c>
    </row>
    <row r="35" spans="1:5" s="18" customFormat="1" ht="79.5" customHeight="1" thickBot="1">
      <c r="A35" s="27">
        <f t="shared" si="0"/>
        <v>8</v>
      </c>
      <c r="B35" s="28" t="s">
        <v>111</v>
      </c>
      <c r="C35" s="27" t="s">
        <v>6</v>
      </c>
      <c r="D35" s="39" t="s">
        <v>123</v>
      </c>
      <c r="E35" s="39" t="s">
        <v>120</v>
      </c>
    </row>
    <row r="36" spans="1:5" s="18" customFormat="1" ht="29.25" customHeight="1" thickBot="1">
      <c r="A36" s="27">
        <f t="shared" si="0"/>
        <v>9</v>
      </c>
      <c r="B36" s="28" t="s">
        <v>112</v>
      </c>
      <c r="C36" s="27" t="s">
        <v>6</v>
      </c>
      <c r="D36" s="39" t="s">
        <v>123</v>
      </c>
      <c r="E36" s="27" t="s">
        <v>118</v>
      </c>
    </row>
    <row r="37" spans="1:5" s="18" customFormat="1" ht="29.25" customHeight="1" thickBot="1">
      <c r="A37" s="27">
        <f t="shared" si="0"/>
        <v>10</v>
      </c>
      <c r="B37" s="28" t="s">
        <v>113</v>
      </c>
      <c r="C37" s="27" t="s">
        <v>6</v>
      </c>
      <c r="D37" s="39" t="s">
        <v>123</v>
      </c>
      <c r="E37" s="27" t="s">
        <v>120</v>
      </c>
    </row>
    <row r="38" spans="1:5" s="18" customFormat="1" ht="29.25" customHeight="1" thickBot="1">
      <c r="A38" s="27">
        <f t="shared" si="0"/>
        <v>11</v>
      </c>
      <c r="B38" s="28" t="s">
        <v>114</v>
      </c>
      <c r="C38" s="27" t="s">
        <v>6</v>
      </c>
      <c r="D38" s="39" t="s">
        <v>123</v>
      </c>
      <c r="E38" s="27" t="s">
        <v>120</v>
      </c>
    </row>
    <row r="39" spans="1:5" s="18" customFormat="1" ht="29.25" customHeight="1" thickBot="1">
      <c r="A39" s="27">
        <f t="shared" si="0"/>
        <v>12</v>
      </c>
      <c r="B39" s="28" t="s">
        <v>115</v>
      </c>
      <c r="C39" s="27" t="s">
        <v>6</v>
      </c>
      <c r="D39" s="39" t="s">
        <v>123</v>
      </c>
      <c r="E39" s="27" t="s">
        <v>120</v>
      </c>
    </row>
    <row r="40" spans="1:5" s="18" customFormat="1" ht="32.25" customHeight="1" thickBot="1">
      <c r="A40" s="27">
        <f t="shared" si="0"/>
        <v>13</v>
      </c>
      <c r="B40" s="29" t="s">
        <v>116</v>
      </c>
      <c r="C40" s="27" t="s">
        <v>6</v>
      </c>
      <c r="D40" s="39" t="s">
        <v>127</v>
      </c>
      <c r="E40" s="27" t="s">
        <v>122</v>
      </c>
    </row>
    <row r="41" spans="1:4" s="1" customFormat="1" ht="38.25" customHeight="1" thickBot="1">
      <c r="A41" s="89" t="s">
        <v>62</v>
      </c>
      <c r="B41" s="90"/>
      <c r="C41" s="90"/>
      <c r="D41" s="91"/>
    </row>
    <row r="42" spans="1:4" s="1" customFormat="1" ht="36" customHeight="1" thickBot="1">
      <c r="A42" s="4" t="s">
        <v>26</v>
      </c>
      <c r="B42" s="5" t="s">
        <v>63</v>
      </c>
      <c r="C42" s="4" t="s">
        <v>25</v>
      </c>
      <c r="D42" s="10">
        <v>0</v>
      </c>
    </row>
    <row r="43" spans="1:4" s="1" customFormat="1" ht="33" customHeight="1" thickBot="1">
      <c r="A43" s="4" t="s">
        <v>27</v>
      </c>
      <c r="B43" s="5" t="s">
        <v>64</v>
      </c>
      <c r="C43" s="4" t="s">
        <v>25</v>
      </c>
      <c r="D43" s="10">
        <v>0</v>
      </c>
    </row>
    <row r="44" spans="1:4" s="1" customFormat="1" ht="31.5" customHeight="1" thickBot="1">
      <c r="A44" s="4" t="s">
        <v>28</v>
      </c>
      <c r="B44" s="5" t="s">
        <v>65</v>
      </c>
      <c r="C44" s="4" t="s">
        <v>25</v>
      </c>
      <c r="D44" s="10">
        <v>0</v>
      </c>
    </row>
    <row r="45" spans="1:4" s="1" customFormat="1" ht="30.75" customHeight="1" thickBot="1">
      <c r="A45" s="4" t="s">
        <v>29</v>
      </c>
      <c r="B45" s="5" t="s">
        <v>66</v>
      </c>
      <c r="C45" s="4" t="s">
        <v>35</v>
      </c>
      <c r="D45" s="10">
        <v>0</v>
      </c>
    </row>
    <row r="46" spans="1:4" s="1" customFormat="1" ht="25.5" customHeight="1" thickBot="1">
      <c r="A46" s="76" t="s">
        <v>67</v>
      </c>
      <c r="B46" s="77"/>
      <c r="C46" s="77"/>
      <c r="D46" s="78"/>
    </row>
    <row r="47" spans="1:4" s="1" customFormat="1" ht="40.5" customHeight="1" thickBot="1">
      <c r="A47" s="22" t="s">
        <v>30</v>
      </c>
      <c r="B47" s="23" t="s">
        <v>68</v>
      </c>
      <c r="C47" s="22" t="s">
        <v>35</v>
      </c>
      <c r="D47" s="26">
        <f>SUM(D48:D49)</f>
        <v>0</v>
      </c>
    </row>
    <row r="48" spans="1:4" s="1" customFormat="1" ht="25.5" customHeight="1" thickBot="1">
      <c r="A48" s="22" t="s">
        <v>36</v>
      </c>
      <c r="B48" s="23" t="s">
        <v>46</v>
      </c>
      <c r="C48" s="22" t="s">
        <v>35</v>
      </c>
      <c r="D48" s="26">
        <v>0</v>
      </c>
    </row>
    <row r="49" spans="1:4" s="1" customFormat="1" ht="32.25" customHeight="1" thickBot="1">
      <c r="A49" s="22" t="s">
        <v>37</v>
      </c>
      <c r="B49" s="23" t="s">
        <v>47</v>
      </c>
      <c r="C49" s="22" t="s">
        <v>35</v>
      </c>
      <c r="D49" s="26">
        <v>0</v>
      </c>
    </row>
    <row r="50" spans="1:4" s="1" customFormat="1" ht="41.25" customHeight="1" thickBot="1">
      <c r="A50" s="22" t="s">
        <v>38</v>
      </c>
      <c r="B50" s="23" t="s">
        <v>69</v>
      </c>
      <c r="C50" s="22" t="s">
        <v>35</v>
      </c>
      <c r="D50" s="26">
        <f>SUM(D51:D52)</f>
        <v>0</v>
      </c>
    </row>
    <row r="51" spans="1:4" s="1" customFormat="1" ht="27.75" customHeight="1" thickBot="1">
      <c r="A51" s="22" t="s">
        <v>70</v>
      </c>
      <c r="B51" s="23" t="s">
        <v>46</v>
      </c>
      <c r="C51" s="22" t="s">
        <v>35</v>
      </c>
      <c r="D51" s="26">
        <v>0</v>
      </c>
    </row>
    <row r="52" spans="1:4" s="1" customFormat="1" ht="26.25" customHeight="1" thickBot="1">
      <c r="A52" s="22" t="s">
        <v>71</v>
      </c>
      <c r="B52" s="23" t="s">
        <v>47</v>
      </c>
      <c r="C52" s="22" t="s">
        <v>35</v>
      </c>
      <c r="D52" s="26">
        <v>0</v>
      </c>
    </row>
    <row r="53" spans="1:9" s="1" customFormat="1" ht="24" customHeight="1" thickBot="1">
      <c r="A53" s="88" t="s">
        <v>72</v>
      </c>
      <c r="B53" s="88"/>
      <c r="C53" s="88"/>
      <c r="D53" s="88"/>
      <c r="E53" s="88"/>
      <c r="F53" s="88"/>
      <c r="G53" s="88"/>
      <c r="H53" s="88"/>
      <c r="I53" s="88"/>
    </row>
    <row r="54" spans="1:9" s="1" customFormat="1" ht="34.5" customHeight="1" thickBot="1">
      <c r="A54" s="22" t="s">
        <v>73</v>
      </c>
      <c r="B54" s="23" t="s">
        <v>42</v>
      </c>
      <c r="C54" s="22" t="s">
        <v>6</v>
      </c>
      <c r="D54" s="33" t="s">
        <v>141</v>
      </c>
      <c r="E54" s="37" t="s">
        <v>129</v>
      </c>
      <c r="F54" s="37" t="s">
        <v>130</v>
      </c>
      <c r="G54" s="48" t="s">
        <v>131</v>
      </c>
      <c r="H54" s="49" t="s">
        <v>132</v>
      </c>
      <c r="I54" s="48" t="s">
        <v>133</v>
      </c>
    </row>
    <row r="55" spans="1:9" s="1" customFormat="1" ht="27.75" customHeight="1" thickBot="1">
      <c r="A55" s="22" t="s">
        <v>74</v>
      </c>
      <c r="B55" s="23" t="s">
        <v>39</v>
      </c>
      <c r="C55" s="22" t="s">
        <v>6</v>
      </c>
      <c r="D55" s="33" t="s">
        <v>128</v>
      </c>
      <c r="E55" s="37" t="s">
        <v>128</v>
      </c>
      <c r="F55" s="37" t="s">
        <v>128</v>
      </c>
      <c r="G55" s="37" t="s">
        <v>128</v>
      </c>
      <c r="H55" s="37" t="s">
        <v>135</v>
      </c>
      <c r="I55" s="37" t="s">
        <v>134</v>
      </c>
    </row>
    <row r="56" spans="1:9" s="1" customFormat="1" ht="33" customHeight="1" thickBot="1">
      <c r="A56" s="22" t="s">
        <v>75</v>
      </c>
      <c r="B56" s="23" t="s">
        <v>76</v>
      </c>
      <c r="C56" s="34" t="s">
        <v>77</v>
      </c>
      <c r="D56" s="45">
        <f aca="true" t="shared" si="1" ref="D56:I56">D57/6.679</f>
        <v>0</v>
      </c>
      <c r="E56" s="46">
        <f t="shared" si="1"/>
        <v>0</v>
      </c>
      <c r="F56" s="46">
        <f t="shared" si="1"/>
        <v>0</v>
      </c>
      <c r="G56" s="46">
        <f t="shared" si="1"/>
        <v>0</v>
      </c>
      <c r="H56" s="46">
        <f t="shared" si="1"/>
        <v>0</v>
      </c>
      <c r="I56" s="46">
        <f t="shared" si="1"/>
        <v>0</v>
      </c>
    </row>
    <row r="57" spans="1:9" s="1" customFormat="1" ht="34.5" customHeight="1" thickBot="1">
      <c r="A57" s="22" t="s">
        <v>78</v>
      </c>
      <c r="B57" s="23" t="s">
        <v>79</v>
      </c>
      <c r="C57" s="22" t="s">
        <v>35</v>
      </c>
      <c r="D57" s="2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</row>
    <row r="58" spans="1:9" s="1" customFormat="1" ht="28.5" customHeight="1" thickBot="1">
      <c r="A58" s="22" t="s">
        <v>80</v>
      </c>
      <c r="B58" s="23" t="s">
        <v>81</v>
      </c>
      <c r="C58" s="22" t="s">
        <v>35</v>
      </c>
      <c r="D58" s="2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</row>
    <row r="59" spans="1:9" s="1" customFormat="1" ht="28.5" customHeight="1" thickBot="1">
      <c r="A59" s="22" t="s">
        <v>82</v>
      </c>
      <c r="B59" s="23" t="s">
        <v>83</v>
      </c>
      <c r="C59" s="22" t="s">
        <v>35</v>
      </c>
      <c r="D59" s="26">
        <f aca="true" t="shared" si="2" ref="D59:I59">D57-D58</f>
        <v>0</v>
      </c>
      <c r="E59" s="46">
        <f t="shared" si="2"/>
        <v>0</v>
      </c>
      <c r="F59" s="46">
        <f t="shared" si="2"/>
        <v>0</v>
      </c>
      <c r="G59" s="46">
        <f t="shared" si="2"/>
        <v>0</v>
      </c>
      <c r="H59" s="46">
        <f t="shared" si="2"/>
        <v>0</v>
      </c>
      <c r="I59" s="46">
        <f t="shared" si="2"/>
        <v>0</v>
      </c>
    </row>
    <row r="60" spans="1:9" s="1" customFormat="1" ht="32.25" thickBot="1">
      <c r="A60" s="22" t="s">
        <v>84</v>
      </c>
      <c r="B60" s="23" t="s">
        <v>85</v>
      </c>
      <c r="C60" s="22" t="s">
        <v>35</v>
      </c>
      <c r="D60" s="26">
        <f>D57</f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</row>
    <row r="61" spans="1:9" s="1" customFormat="1" ht="32.25" thickBot="1">
      <c r="A61" s="22" t="s">
        <v>86</v>
      </c>
      <c r="B61" s="23" t="s">
        <v>87</v>
      </c>
      <c r="C61" s="22" t="s">
        <v>35</v>
      </c>
      <c r="D61" s="26">
        <f aca="true" t="shared" si="3" ref="D61:I61">D60</f>
        <v>0</v>
      </c>
      <c r="E61" s="46">
        <f t="shared" si="3"/>
        <v>0</v>
      </c>
      <c r="F61" s="46">
        <f t="shared" si="3"/>
        <v>0</v>
      </c>
      <c r="G61" s="46">
        <f t="shared" si="3"/>
        <v>0</v>
      </c>
      <c r="H61" s="46">
        <f t="shared" si="3"/>
        <v>0</v>
      </c>
      <c r="I61" s="46">
        <f t="shared" si="3"/>
        <v>0</v>
      </c>
    </row>
    <row r="62" spans="1:9" s="1" customFormat="1" ht="32.25" thickBot="1">
      <c r="A62" s="22" t="s">
        <v>88</v>
      </c>
      <c r="B62" s="23" t="s">
        <v>89</v>
      </c>
      <c r="C62" s="22" t="s">
        <v>35</v>
      </c>
      <c r="D62" s="26">
        <f aca="true" t="shared" si="4" ref="D62:I62">D60-D61</f>
        <v>0</v>
      </c>
      <c r="E62" s="46">
        <f t="shared" si="4"/>
        <v>0</v>
      </c>
      <c r="F62" s="46">
        <f t="shared" si="4"/>
        <v>0</v>
      </c>
      <c r="G62" s="46">
        <f t="shared" si="4"/>
        <v>0</v>
      </c>
      <c r="H62" s="46">
        <f t="shared" si="4"/>
        <v>0</v>
      </c>
      <c r="I62" s="46">
        <f t="shared" si="4"/>
        <v>0</v>
      </c>
    </row>
    <row r="63" spans="1:9" s="1" customFormat="1" ht="45" customHeight="1" thickBot="1">
      <c r="A63" s="22" t="s">
        <v>90</v>
      </c>
      <c r="B63" s="23" t="s">
        <v>91</v>
      </c>
      <c r="C63" s="22" t="s">
        <v>35</v>
      </c>
      <c r="D63" s="33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</row>
    <row r="64" spans="1:4" s="1" customFormat="1" ht="38.25" customHeight="1" thickBot="1">
      <c r="A64" s="76" t="s">
        <v>92</v>
      </c>
      <c r="B64" s="77"/>
      <c r="C64" s="77"/>
      <c r="D64" s="78"/>
    </row>
    <row r="65" spans="1:4" s="1" customFormat="1" ht="26.25" customHeight="1" thickBot="1">
      <c r="A65" s="22" t="s">
        <v>93</v>
      </c>
      <c r="B65" s="23" t="s">
        <v>63</v>
      </c>
      <c r="C65" s="22" t="s">
        <v>25</v>
      </c>
      <c r="D65" s="33">
        <v>0</v>
      </c>
    </row>
    <row r="66" spans="1:4" s="1" customFormat="1" ht="26.25" customHeight="1" thickBot="1">
      <c r="A66" s="22" t="s">
        <v>94</v>
      </c>
      <c r="B66" s="23" t="s">
        <v>64</v>
      </c>
      <c r="C66" s="22" t="s">
        <v>25</v>
      </c>
      <c r="D66" s="33">
        <v>0</v>
      </c>
    </row>
    <row r="67" spans="1:4" s="1" customFormat="1" ht="33" customHeight="1" thickBot="1">
      <c r="A67" s="22" t="s">
        <v>95</v>
      </c>
      <c r="B67" s="23" t="s">
        <v>65</v>
      </c>
      <c r="C67" s="22" t="s">
        <v>6</v>
      </c>
      <c r="D67" s="33">
        <v>0</v>
      </c>
    </row>
    <row r="68" spans="1:4" s="1" customFormat="1" ht="27.75" customHeight="1" thickBot="1">
      <c r="A68" s="22" t="s">
        <v>96</v>
      </c>
      <c r="B68" s="23" t="s">
        <v>66</v>
      </c>
      <c r="C68" s="22" t="s">
        <v>35</v>
      </c>
      <c r="D68" s="33">
        <v>0</v>
      </c>
    </row>
    <row r="69" spans="1:4" s="1" customFormat="1" ht="38.25" customHeight="1" thickBot="1">
      <c r="A69" s="76" t="s">
        <v>97</v>
      </c>
      <c r="B69" s="77"/>
      <c r="C69" s="77"/>
      <c r="D69" s="78"/>
    </row>
    <row r="70" spans="1:4" s="1" customFormat="1" ht="33" customHeight="1" thickBot="1">
      <c r="A70" s="22" t="s">
        <v>98</v>
      </c>
      <c r="B70" s="23" t="s">
        <v>99</v>
      </c>
      <c r="C70" s="22" t="s">
        <v>25</v>
      </c>
      <c r="D70" s="33">
        <v>37</v>
      </c>
    </row>
    <row r="71" spans="1:4" s="1" customFormat="1" ht="27" customHeight="1" thickBot="1">
      <c r="A71" s="22" t="s">
        <v>100</v>
      </c>
      <c r="B71" s="23" t="s">
        <v>101</v>
      </c>
      <c r="C71" s="22" t="s">
        <v>25</v>
      </c>
      <c r="D71" s="33">
        <v>0</v>
      </c>
    </row>
    <row r="72" spans="1:4" s="1" customFormat="1" ht="45" customHeight="1" thickBot="1">
      <c r="A72" s="35" t="s">
        <v>102</v>
      </c>
      <c r="B72" s="36" t="s">
        <v>103</v>
      </c>
      <c r="C72" s="35" t="s">
        <v>35</v>
      </c>
      <c r="D72" s="37">
        <v>0</v>
      </c>
    </row>
  </sheetData>
  <sheetProtection/>
  <mergeCells count="15">
    <mergeCell ref="A1:D1"/>
    <mergeCell ref="A7:D7"/>
    <mergeCell ref="A22:A23"/>
    <mergeCell ref="B22:B23"/>
    <mergeCell ref="C22:C23"/>
    <mergeCell ref="D22:D23"/>
    <mergeCell ref="A26:E26"/>
    <mergeCell ref="A53:I53"/>
    <mergeCell ref="A64:D64"/>
    <mergeCell ref="A69:D69"/>
    <mergeCell ref="B2:B3"/>
    <mergeCell ref="C2:C3"/>
    <mergeCell ref="D2:D3"/>
    <mergeCell ref="A41:D41"/>
    <mergeCell ref="A46:D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selection activeCell="D73" sqref="D73"/>
    </sheetView>
  </sheetViews>
  <sheetFormatPr defaultColWidth="9.140625" defaultRowHeight="15"/>
  <cols>
    <col min="1" max="1" width="6.57421875" style="1" customWidth="1"/>
    <col min="2" max="2" width="49.28125" style="9" customWidth="1"/>
    <col min="3" max="3" width="9.7109375" style="9" customWidth="1"/>
    <col min="4" max="4" width="40.140625" style="9" customWidth="1"/>
    <col min="5" max="5" width="29.57421875" style="9" customWidth="1"/>
    <col min="6" max="11" width="16.28125" style="9" customWidth="1"/>
    <col min="12" max="16384" width="9.140625" style="9" customWidth="1"/>
  </cols>
  <sheetData>
    <row r="1" spans="1:4" s="1" customFormat="1" ht="46.5" customHeight="1" thickBot="1">
      <c r="A1" s="98" t="s">
        <v>43</v>
      </c>
      <c r="B1" s="98"/>
      <c r="C1" s="98"/>
      <c r="D1" s="98"/>
    </row>
    <row r="2" spans="1:4" s="1" customFormat="1" ht="13.5" customHeight="1">
      <c r="A2" s="2" t="s">
        <v>0</v>
      </c>
      <c r="B2" s="99" t="s">
        <v>2</v>
      </c>
      <c r="C2" s="99" t="s">
        <v>31</v>
      </c>
      <c r="D2" s="99" t="s">
        <v>32</v>
      </c>
    </row>
    <row r="3" spans="1:4" s="1" customFormat="1" ht="16.5" thickBot="1">
      <c r="A3" s="3" t="s">
        <v>1</v>
      </c>
      <c r="B3" s="100"/>
      <c r="C3" s="100"/>
      <c r="D3" s="100"/>
    </row>
    <row r="4" spans="1:4" s="1" customFormat="1" ht="29.25" customHeight="1" thickBot="1">
      <c r="A4" s="4" t="s">
        <v>3</v>
      </c>
      <c r="B4" s="5" t="s">
        <v>4</v>
      </c>
      <c r="C4" s="4" t="s">
        <v>6</v>
      </c>
      <c r="D4" s="14">
        <v>42430</v>
      </c>
    </row>
    <row r="5" spans="1:4" s="1" customFormat="1" ht="26.25" customHeight="1" thickBot="1">
      <c r="A5" s="4" t="s">
        <v>5</v>
      </c>
      <c r="B5" s="5" t="s">
        <v>33</v>
      </c>
      <c r="C5" s="4" t="s">
        <v>6</v>
      </c>
      <c r="D5" s="14">
        <v>42217</v>
      </c>
    </row>
    <row r="6" spans="1:4" s="1" customFormat="1" ht="23.25" customHeight="1" thickBot="1">
      <c r="A6" s="4" t="s">
        <v>7</v>
      </c>
      <c r="B6" s="5" t="s">
        <v>34</v>
      </c>
      <c r="C6" s="4" t="s">
        <v>6</v>
      </c>
      <c r="D6" s="14">
        <v>42369</v>
      </c>
    </row>
    <row r="7" spans="1:4" s="1" customFormat="1" ht="38.25" customHeight="1" thickBot="1">
      <c r="A7" s="89" t="s">
        <v>44</v>
      </c>
      <c r="B7" s="90"/>
      <c r="C7" s="90"/>
      <c r="D7" s="91"/>
    </row>
    <row r="8" spans="1:4" s="1" customFormat="1" ht="42.75" customHeight="1" thickBot="1">
      <c r="A8" s="4" t="s">
        <v>8</v>
      </c>
      <c r="B8" s="5" t="s">
        <v>45</v>
      </c>
      <c r="C8" s="4" t="s">
        <v>35</v>
      </c>
      <c r="D8" s="16">
        <f>SUM(D9:D10)</f>
        <v>0</v>
      </c>
    </row>
    <row r="9" spans="1:4" s="1" customFormat="1" ht="28.5" customHeight="1" thickBot="1">
      <c r="A9" s="4" t="s">
        <v>9</v>
      </c>
      <c r="B9" s="5" t="s">
        <v>46</v>
      </c>
      <c r="C9" s="4" t="s">
        <v>35</v>
      </c>
      <c r="D9" s="16">
        <v>0</v>
      </c>
    </row>
    <row r="10" spans="1:4" s="1" customFormat="1" ht="23.25" customHeight="1" thickBot="1">
      <c r="A10" s="4" t="s">
        <v>10</v>
      </c>
      <c r="B10" s="5" t="s">
        <v>47</v>
      </c>
      <c r="C10" s="4" t="s">
        <v>35</v>
      </c>
      <c r="D10" s="16">
        <v>0</v>
      </c>
    </row>
    <row r="11" spans="1:4" s="1" customFormat="1" ht="42.75" customHeight="1" thickBot="1">
      <c r="A11" s="4" t="s">
        <v>11</v>
      </c>
      <c r="B11" s="5" t="s">
        <v>48</v>
      </c>
      <c r="C11" s="4" t="s">
        <v>35</v>
      </c>
      <c r="D11" s="16">
        <f>SUM(D12:D14)</f>
        <v>711621.73</v>
      </c>
    </row>
    <row r="12" spans="1:4" s="1" customFormat="1" ht="21" customHeight="1" thickBot="1">
      <c r="A12" s="4" t="s">
        <v>12</v>
      </c>
      <c r="B12" s="5" t="s">
        <v>49</v>
      </c>
      <c r="C12" s="4" t="s">
        <v>35</v>
      </c>
      <c r="D12" s="16">
        <v>395473.14</v>
      </c>
    </row>
    <row r="13" spans="1:4" s="1" customFormat="1" ht="29.25" customHeight="1" thickBot="1">
      <c r="A13" s="4" t="s">
        <v>13</v>
      </c>
      <c r="B13" s="5" t="s">
        <v>50</v>
      </c>
      <c r="C13" s="4" t="s">
        <v>35</v>
      </c>
      <c r="D13" s="16">
        <v>137955.75</v>
      </c>
    </row>
    <row r="14" spans="1:4" s="1" customFormat="1" ht="31.5" customHeight="1" thickBot="1">
      <c r="A14" s="4" t="s">
        <v>14</v>
      </c>
      <c r="B14" s="5" t="s">
        <v>51</v>
      </c>
      <c r="C14" s="4" t="s">
        <v>35</v>
      </c>
      <c r="D14" s="16">
        <v>178192.84</v>
      </c>
    </row>
    <row r="15" spans="1:4" s="1" customFormat="1" ht="36" customHeight="1" thickBot="1">
      <c r="A15" s="4" t="s">
        <v>15</v>
      </c>
      <c r="B15" s="5" t="s">
        <v>52</v>
      </c>
      <c r="C15" s="4" t="s">
        <v>35</v>
      </c>
      <c r="D15" s="16">
        <f>SUM(D16:D20)</f>
        <v>646854.85</v>
      </c>
    </row>
    <row r="16" spans="1:4" s="1" customFormat="1" ht="33.75" customHeight="1" thickBot="1">
      <c r="A16" s="4" t="s">
        <v>16</v>
      </c>
      <c r="B16" s="5" t="s">
        <v>53</v>
      </c>
      <c r="C16" s="4" t="s">
        <v>35</v>
      </c>
      <c r="D16" s="16">
        <v>646854.85</v>
      </c>
    </row>
    <row r="17" spans="1:4" s="1" customFormat="1" ht="31.5" customHeight="1" thickBot="1">
      <c r="A17" s="4" t="s">
        <v>17</v>
      </c>
      <c r="B17" s="5" t="s">
        <v>54</v>
      </c>
      <c r="C17" s="4" t="s">
        <v>35</v>
      </c>
      <c r="D17" s="16">
        <v>0</v>
      </c>
    </row>
    <row r="18" spans="1:4" s="1" customFormat="1" ht="16.5" thickBot="1">
      <c r="A18" s="4" t="s">
        <v>18</v>
      </c>
      <c r="B18" s="5" t="s">
        <v>55</v>
      </c>
      <c r="C18" s="4" t="s">
        <v>35</v>
      </c>
      <c r="D18" s="16">
        <v>0</v>
      </c>
    </row>
    <row r="19" spans="1:4" s="1" customFormat="1" ht="37.5" customHeight="1" thickBot="1">
      <c r="A19" s="4" t="s">
        <v>19</v>
      </c>
      <c r="B19" s="5" t="s">
        <v>56</v>
      </c>
      <c r="C19" s="4" t="s">
        <v>35</v>
      </c>
      <c r="D19" s="16">
        <v>0</v>
      </c>
    </row>
    <row r="20" spans="1:4" s="1" customFormat="1" ht="33.75" customHeight="1" thickBot="1">
      <c r="A20" s="4" t="s">
        <v>20</v>
      </c>
      <c r="B20" s="5" t="s">
        <v>57</v>
      </c>
      <c r="C20" s="4" t="s">
        <v>35</v>
      </c>
      <c r="D20" s="16">
        <v>0</v>
      </c>
    </row>
    <row r="21" spans="1:4" s="1" customFormat="1" ht="35.25" customHeight="1" thickBot="1">
      <c r="A21" s="4" t="s">
        <v>21</v>
      </c>
      <c r="B21" s="5" t="s">
        <v>58</v>
      </c>
      <c r="C21" s="4" t="s">
        <v>35</v>
      </c>
      <c r="D21" s="16">
        <f>D15-D10+D9</f>
        <v>646854.85</v>
      </c>
    </row>
    <row r="22" spans="1:4" s="1" customFormat="1" ht="21" customHeight="1">
      <c r="A22" s="92" t="s">
        <v>22</v>
      </c>
      <c r="B22" s="94" t="s">
        <v>59</v>
      </c>
      <c r="C22" s="92" t="s">
        <v>35</v>
      </c>
      <c r="D22" s="96">
        <f>SUM(D24:D25)</f>
        <v>64766.88</v>
      </c>
    </row>
    <row r="23" spans="1:4" s="1" customFormat="1" ht="16.5" thickBot="1">
      <c r="A23" s="93"/>
      <c r="B23" s="95"/>
      <c r="C23" s="93"/>
      <c r="D23" s="97"/>
    </row>
    <row r="24" spans="1:4" s="1" customFormat="1" ht="23.25" customHeight="1" thickBot="1">
      <c r="A24" s="4" t="s">
        <v>23</v>
      </c>
      <c r="B24" s="5" t="s">
        <v>46</v>
      </c>
      <c r="C24" s="4" t="s">
        <v>35</v>
      </c>
      <c r="D24" s="16">
        <v>0</v>
      </c>
    </row>
    <row r="25" spans="1:4" s="1" customFormat="1" ht="31.5" customHeight="1" thickBot="1">
      <c r="A25" s="4" t="s">
        <v>24</v>
      </c>
      <c r="B25" s="5" t="s">
        <v>47</v>
      </c>
      <c r="C25" s="4" t="s">
        <v>35</v>
      </c>
      <c r="D25" s="16">
        <v>64766.88</v>
      </c>
    </row>
    <row r="26" spans="1:5" s="1" customFormat="1" ht="40.5" customHeight="1" thickBot="1">
      <c r="A26" s="85" t="s">
        <v>60</v>
      </c>
      <c r="B26" s="86"/>
      <c r="C26" s="86"/>
      <c r="D26" s="86"/>
      <c r="E26" s="87"/>
    </row>
    <row r="27" spans="1:5" s="1" customFormat="1" ht="36" customHeight="1" thickBot="1">
      <c r="A27" s="41" t="s">
        <v>104</v>
      </c>
      <c r="B27" s="41" t="s">
        <v>40</v>
      </c>
      <c r="C27" s="41" t="s">
        <v>6</v>
      </c>
      <c r="D27" s="42" t="s">
        <v>41</v>
      </c>
      <c r="E27" s="41" t="s">
        <v>61</v>
      </c>
    </row>
    <row r="28" spans="1:5" s="18" customFormat="1" ht="33" customHeight="1" thickBot="1">
      <c r="A28" s="27">
        <v>1</v>
      </c>
      <c r="B28" s="28" t="s">
        <v>106</v>
      </c>
      <c r="C28" s="27" t="s">
        <v>6</v>
      </c>
      <c r="D28" s="39" t="s">
        <v>123</v>
      </c>
      <c r="E28" s="38" t="s">
        <v>118</v>
      </c>
    </row>
    <row r="29" spans="1:5" s="18" customFormat="1" ht="29.25" customHeight="1" thickBot="1">
      <c r="A29" s="27">
        <f>A28+1</f>
        <v>2</v>
      </c>
      <c r="B29" s="28" t="s">
        <v>105</v>
      </c>
      <c r="C29" s="27" t="s">
        <v>6</v>
      </c>
      <c r="D29" s="39" t="s">
        <v>123</v>
      </c>
      <c r="E29" s="38" t="s">
        <v>119</v>
      </c>
    </row>
    <row r="30" spans="1:5" s="18" customFormat="1" ht="29.25" customHeight="1" thickBot="1">
      <c r="A30" s="27">
        <f>A29+1</f>
        <v>3</v>
      </c>
      <c r="B30" s="28" t="s">
        <v>140</v>
      </c>
      <c r="C30" s="27" t="s">
        <v>6</v>
      </c>
      <c r="D30" s="39" t="s">
        <v>123</v>
      </c>
      <c r="E30" s="56" t="s">
        <v>118</v>
      </c>
    </row>
    <row r="31" spans="1:5" s="18" customFormat="1" ht="29.25" customHeight="1" thickBot="1">
      <c r="A31" s="27">
        <f>A30+1</f>
        <v>4</v>
      </c>
      <c r="B31" s="28" t="s">
        <v>107</v>
      </c>
      <c r="C31" s="27" t="s">
        <v>6</v>
      </c>
      <c r="D31" s="39" t="s">
        <v>123</v>
      </c>
      <c r="E31" s="39" t="s">
        <v>120</v>
      </c>
    </row>
    <row r="32" spans="1:5" s="18" customFormat="1" ht="34.5" customHeight="1" thickBot="1">
      <c r="A32" s="27">
        <f>A31+1</f>
        <v>5</v>
      </c>
      <c r="B32" s="28" t="s">
        <v>108</v>
      </c>
      <c r="C32" s="27" t="s">
        <v>6</v>
      </c>
      <c r="D32" s="39" t="s">
        <v>124</v>
      </c>
      <c r="E32" s="39" t="s">
        <v>120</v>
      </c>
    </row>
    <row r="33" spans="1:5" s="18" customFormat="1" ht="66.75" customHeight="1" thickBot="1">
      <c r="A33" s="27">
        <f aca="true" t="shared" si="0" ref="A33:A41">A32+1</f>
        <v>6</v>
      </c>
      <c r="B33" s="28" t="s">
        <v>117</v>
      </c>
      <c r="C33" s="27" t="s">
        <v>6</v>
      </c>
      <c r="D33" s="39" t="s">
        <v>123</v>
      </c>
      <c r="E33" s="39" t="s">
        <v>120</v>
      </c>
    </row>
    <row r="34" spans="1:5" s="18" customFormat="1" ht="33.75" customHeight="1" thickBot="1">
      <c r="A34" s="27">
        <f t="shared" si="0"/>
        <v>7</v>
      </c>
      <c r="B34" s="28" t="s">
        <v>110</v>
      </c>
      <c r="C34" s="27" t="s">
        <v>6</v>
      </c>
      <c r="D34" s="39" t="s">
        <v>126</v>
      </c>
      <c r="E34" s="39" t="s">
        <v>120</v>
      </c>
    </row>
    <row r="35" spans="1:5" s="18" customFormat="1" ht="79.5" customHeight="1" thickBot="1">
      <c r="A35" s="27">
        <f t="shared" si="0"/>
        <v>8</v>
      </c>
      <c r="B35" s="28" t="s">
        <v>111</v>
      </c>
      <c r="C35" s="27" t="s">
        <v>6</v>
      </c>
      <c r="D35" s="39" t="s">
        <v>123</v>
      </c>
      <c r="E35" s="39" t="s">
        <v>120</v>
      </c>
    </row>
    <row r="36" spans="1:5" s="18" customFormat="1" ht="29.25" customHeight="1" thickBot="1">
      <c r="A36" s="27">
        <f t="shared" si="0"/>
        <v>9</v>
      </c>
      <c r="B36" s="28" t="s">
        <v>112</v>
      </c>
      <c r="C36" s="27" t="s">
        <v>6</v>
      </c>
      <c r="D36" s="39" t="s">
        <v>123</v>
      </c>
      <c r="E36" s="27" t="s">
        <v>118</v>
      </c>
    </row>
    <row r="37" spans="1:5" s="18" customFormat="1" ht="29.25" customHeight="1" thickBot="1">
      <c r="A37" s="27">
        <f t="shared" si="0"/>
        <v>10</v>
      </c>
      <c r="B37" s="28" t="s">
        <v>113</v>
      </c>
      <c r="C37" s="27" t="s">
        <v>6</v>
      </c>
      <c r="D37" s="39" t="s">
        <v>123</v>
      </c>
      <c r="E37" s="27" t="s">
        <v>120</v>
      </c>
    </row>
    <row r="38" spans="1:5" s="18" customFormat="1" ht="29.25" customHeight="1" thickBot="1">
      <c r="A38" s="27">
        <f t="shared" si="0"/>
        <v>11</v>
      </c>
      <c r="B38" s="28" t="s">
        <v>114</v>
      </c>
      <c r="C38" s="27" t="s">
        <v>6</v>
      </c>
      <c r="D38" s="39" t="s">
        <v>123</v>
      </c>
      <c r="E38" s="27" t="s">
        <v>120</v>
      </c>
    </row>
    <row r="39" spans="1:5" s="18" customFormat="1" ht="29.25" customHeight="1" thickBot="1">
      <c r="A39" s="27">
        <f t="shared" si="0"/>
        <v>12</v>
      </c>
      <c r="B39" s="28" t="s">
        <v>115</v>
      </c>
      <c r="C39" s="27" t="s">
        <v>6</v>
      </c>
      <c r="D39" s="39" t="s">
        <v>123</v>
      </c>
      <c r="E39" s="27" t="s">
        <v>120</v>
      </c>
    </row>
    <row r="40" spans="1:5" s="18" customFormat="1" ht="32.25" customHeight="1" thickBot="1">
      <c r="A40" s="27">
        <f t="shared" si="0"/>
        <v>13</v>
      </c>
      <c r="B40" s="29" t="s">
        <v>116</v>
      </c>
      <c r="C40" s="27" t="s">
        <v>6</v>
      </c>
      <c r="D40" s="39" t="s">
        <v>127</v>
      </c>
      <c r="E40" s="27" t="s">
        <v>122</v>
      </c>
    </row>
    <row r="41" spans="1:5" s="1" customFormat="1" ht="33" customHeight="1" thickBot="1">
      <c r="A41" s="27">
        <f t="shared" si="0"/>
        <v>14</v>
      </c>
      <c r="B41" s="29" t="s">
        <v>137</v>
      </c>
      <c r="C41" s="27"/>
      <c r="D41" s="19" t="s">
        <v>139</v>
      </c>
      <c r="E41" s="49" t="s">
        <v>118</v>
      </c>
    </row>
    <row r="42" spans="1:4" s="1" customFormat="1" ht="38.25" customHeight="1" thickBot="1">
      <c r="A42" s="89" t="s">
        <v>62</v>
      </c>
      <c r="B42" s="90"/>
      <c r="C42" s="90"/>
      <c r="D42" s="91"/>
    </row>
    <row r="43" spans="1:4" s="1" customFormat="1" ht="36" customHeight="1" thickBot="1">
      <c r="A43" s="4" t="s">
        <v>26</v>
      </c>
      <c r="B43" s="5" t="s">
        <v>63</v>
      </c>
      <c r="C43" s="4" t="s">
        <v>25</v>
      </c>
      <c r="D43" s="13">
        <v>0</v>
      </c>
    </row>
    <row r="44" spans="1:4" s="1" customFormat="1" ht="33" customHeight="1" thickBot="1">
      <c r="A44" s="4" t="s">
        <v>27</v>
      </c>
      <c r="B44" s="5" t="s">
        <v>64</v>
      </c>
      <c r="C44" s="4" t="s">
        <v>25</v>
      </c>
      <c r="D44" s="13">
        <v>0</v>
      </c>
    </row>
    <row r="45" spans="1:4" s="1" customFormat="1" ht="31.5" customHeight="1" thickBot="1">
      <c r="A45" s="4" t="s">
        <v>28</v>
      </c>
      <c r="B45" s="5" t="s">
        <v>65</v>
      </c>
      <c r="C45" s="4" t="s">
        <v>25</v>
      </c>
      <c r="D45" s="13">
        <v>0</v>
      </c>
    </row>
    <row r="46" spans="1:4" s="1" customFormat="1" ht="30.75" customHeight="1" thickBot="1">
      <c r="A46" s="4" t="s">
        <v>29</v>
      </c>
      <c r="B46" s="5" t="s">
        <v>66</v>
      </c>
      <c r="C46" s="4" t="s">
        <v>35</v>
      </c>
      <c r="D46" s="13">
        <v>0</v>
      </c>
    </row>
    <row r="47" spans="1:4" s="1" customFormat="1" ht="25.5" customHeight="1" thickBot="1">
      <c r="A47" s="76" t="s">
        <v>67</v>
      </c>
      <c r="B47" s="77"/>
      <c r="C47" s="77"/>
      <c r="D47" s="78"/>
    </row>
    <row r="48" spans="1:4" s="1" customFormat="1" ht="40.5" customHeight="1" thickBot="1">
      <c r="A48" s="22" t="s">
        <v>30</v>
      </c>
      <c r="B48" s="23" t="s">
        <v>68</v>
      </c>
      <c r="C48" s="22" t="s">
        <v>35</v>
      </c>
      <c r="D48" s="26">
        <f>SUM(D49:D50)</f>
        <v>0</v>
      </c>
    </row>
    <row r="49" spans="1:4" s="1" customFormat="1" ht="25.5" customHeight="1" thickBot="1">
      <c r="A49" s="22" t="s">
        <v>36</v>
      </c>
      <c r="B49" s="23" t="s">
        <v>46</v>
      </c>
      <c r="C49" s="22" t="s">
        <v>35</v>
      </c>
      <c r="D49" s="26">
        <v>0</v>
      </c>
    </row>
    <row r="50" spans="1:4" s="1" customFormat="1" ht="32.25" customHeight="1" thickBot="1">
      <c r="A50" s="22" t="s">
        <v>37</v>
      </c>
      <c r="B50" s="23" t="s">
        <v>47</v>
      </c>
      <c r="C50" s="22" t="s">
        <v>35</v>
      </c>
      <c r="D50" s="26">
        <v>0</v>
      </c>
    </row>
    <row r="51" spans="1:4" s="1" customFormat="1" ht="41.25" customHeight="1" thickBot="1">
      <c r="A51" s="22" t="s">
        <v>38</v>
      </c>
      <c r="B51" s="23" t="s">
        <v>69</v>
      </c>
      <c r="C51" s="22" t="s">
        <v>35</v>
      </c>
      <c r="D51" s="26">
        <f>SUM(D52:D53)</f>
        <v>0</v>
      </c>
    </row>
    <row r="52" spans="1:4" s="1" customFormat="1" ht="27.75" customHeight="1" thickBot="1">
      <c r="A52" s="22" t="s">
        <v>70</v>
      </c>
      <c r="B52" s="23" t="s">
        <v>46</v>
      </c>
      <c r="C52" s="22" t="s">
        <v>35</v>
      </c>
      <c r="D52" s="26">
        <v>0</v>
      </c>
    </row>
    <row r="53" spans="1:4" s="1" customFormat="1" ht="26.25" customHeight="1" thickBot="1">
      <c r="A53" s="22" t="s">
        <v>71</v>
      </c>
      <c r="B53" s="23" t="s">
        <v>47</v>
      </c>
      <c r="C53" s="22" t="s">
        <v>35</v>
      </c>
      <c r="D53" s="26">
        <v>0</v>
      </c>
    </row>
    <row r="54" spans="1:9" s="1" customFormat="1" ht="24" customHeight="1" thickBot="1">
      <c r="A54" s="88" t="s">
        <v>72</v>
      </c>
      <c r="B54" s="88"/>
      <c r="C54" s="88"/>
      <c r="D54" s="88"/>
      <c r="E54" s="88"/>
      <c r="F54" s="88"/>
      <c r="G54" s="88"/>
      <c r="H54" s="88"/>
      <c r="I54" s="88"/>
    </row>
    <row r="55" spans="1:9" s="1" customFormat="1" ht="34.5" customHeight="1" thickBot="1">
      <c r="A55" s="22" t="s">
        <v>73</v>
      </c>
      <c r="B55" s="23" t="s">
        <v>42</v>
      </c>
      <c r="C55" s="22" t="s">
        <v>6</v>
      </c>
      <c r="D55" s="33" t="s">
        <v>141</v>
      </c>
      <c r="E55" s="37" t="s">
        <v>129</v>
      </c>
      <c r="F55" s="37" t="s">
        <v>130</v>
      </c>
      <c r="G55" s="48" t="s">
        <v>131</v>
      </c>
      <c r="H55" s="49" t="s">
        <v>132</v>
      </c>
      <c r="I55" s="48" t="s">
        <v>133</v>
      </c>
    </row>
    <row r="56" spans="1:9" s="1" customFormat="1" ht="27.75" customHeight="1" thickBot="1">
      <c r="A56" s="22" t="s">
        <v>74</v>
      </c>
      <c r="B56" s="23" t="s">
        <v>39</v>
      </c>
      <c r="C56" s="22" t="s">
        <v>6</v>
      </c>
      <c r="D56" s="33" t="s">
        <v>128</v>
      </c>
      <c r="E56" s="37" t="s">
        <v>128</v>
      </c>
      <c r="F56" s="37" t="s">
        <v>128</v>
      </c>
      <c r="G56" s="37" t="s">
        <v>128</v>
      </c>
      <c r="H56" s="37" t="s">
        <v>135</v>
      </c>
      <c r="I56" s="37" t="s">
        <v>134</v>
      </c>
    </row>
    <row r="57" spans="1:9" s="1" customFormat="1" ht="33" customHeight="1" thickBot="1">
      <c r="A57" s="22" t="s">
        <v>75</v>
      </c>
      <c r="B57" s="23" t="s">
        <v>76</v>
      </c>
      <c r="C57" s="34" t="s">
        <v>77</v>
      </c>
      <c r="D57" s="45">
        <f aca="true" t="shared" si="1" ref="D57:I57">D58/6.679</f>
        <v>0</v>
      </c>
      <c r="E57" s="46">
        <f t="shared" si="1"/>
        <v>0</v>
      </c>
      <c r="F57" s="46">
        <f t="shared" si="1"/>
        <v>0</v>
      </c>
      <c r="G57" s="46">
        <f t="shared" si="1"/>
        <v>0</v>
      </c>
      <c r="H57" s="46">
        <f t="shared" si="1"/>
        <v>0</v>
      </c>
      <c r="I57" s="46">
        <f t="shared" si="1"/>
        <v>0</v>
      </c>
    </row>
    <row r="58" spans="1:9" s="1" customFormat="1" ht="34.5" customHeight="1" thickBot="1">
      <c r="A58" s="22" t="s">
        <v>78</v>
      </c>
      <c r="B58" s="23" t="s">
        <v>79</v>
      </c>
      <c r="C58" s="22" t="s">
        <v>35</v>
      </c>
      <c r="D58" s="2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</row>
    <row r="59" spans="1:9" s="1" customFormat="1" ht="28.5" customHeight="1" thickBot="1">
      <c r="A59" s="22" t="s">
        <v>80</v>
      </c>
      <c r="B59" s="23" t="s">
        <v>81</v>
      </c>
      <c r="C59" s="22" t="s">
        <v>35</v>
      </c>
      <c r="D59" s="2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</row>
    <row r="60" spans="1:9" s="1" customFormat="1" ht="28.5" customHeight="1" thickBot="1">
      <c r="A60" s="22" t="s">
        <v>82</v>
      </c>
      <c r="B60" s="23" t="s">
        <v>83</v>
      </c>
      <c r="C60" s="22" t="s">
        <v>35</v>
      </c>
      <c r="D60" s="26">
        <f aca="true" t="shared" si="2" ref="D60:I60">D58-D59</f>
        <v>0</v>
      </c>
      <c r="E60" s="46">
        <f t="shared" si="2"/>
        <v>0</v>
      </c>
      <c r="F60" s="46">
        <f t="shared" si="2"/>
        <v>0</v>
      </c>
      <c r="G60" s="46">
        <f t="shared" si="2"/>
        <v>0</v>
      </c>
      <c r="H60" s="46">
        <f t="shared" si="2"/>
        <v>0</v>
      </c>
      <c r="I60" s="46">
        <f t="shared" si="2"/>
        <v>0</v>
      </c>
    </row>
    <row r="61" spans="1:9" s="1" customFormat="1" ht="32.25" thickBot="1">
      <c r="A61" s="22" t="s">
        <v>84</v>
      </c>
      <c r="B61" s="23" t="s">
        <v>85</v>
      </c>
      <c r="C61" s="22" t="s">
        <v>35</v>
      </c>
      <c r="D61" s="26">
        <f>D58</f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</row>
    <row r="62" spans="1:9" s="1" customFormat="1" ht="32.25" thickBot="1">
      <c r="A62" s="22" t="s">
        <v>86</v>
      </c>
      <c r="B62" s="23" t="s">
        <v>87</v>
      </c>
      <c r="C62" s="22" t="s">
        <v>35</v>
      </c>
      <c r="D62" s="26">
        <f aca="true" t="shared" si="3" ref="D62:I62">D61</f>
        <v>0</v>
      </c>
      <c r="E62" s="46">
        <f t="shared" si="3"/>
        <v>0</v>
      </c>
      <c r="F62" s="46">
        <f t="shared" si="3"/>
        <v>0</v>
      </c>
      <c r="G62" s="46">
        <f t="shared" si="3"/>
        <v>0</v>
      </c>
      <c r="H62" s="46">
        <f t="shared" si="3"/>
        <v>0</v>
      </c>
      <c r="I62" s="46">
        <f t="shared" si="3"/>
        <v>0</v>
      </c>
    </row>
    <row r="63" spans="1:9" s="1" customFormat="1" ht="32.25" thickBot="1">
      <c r="A63" s="22" t="s">
        <v>88</v>
      </c>
      <c r="B63" s="23" t="s">
        <v>89</v>
      </c>
      <c r="C63" s="22" t="s">
        <v>35</v>
      </c>
      <c r="D63" s="26">
        <f aca="true" t="shared" si="4" ref="D63:I63">D61-D62</f>
        <v>0</v>
      </c>
      <c r="E63" s="46">
        <f t="shared" si="4"/>
        <v>0</v>
      </c>
      <c r="F63" s="46">
        <f t="shared" si="4"/>
        <v>0</v>
      </c>
      <c r="G63" s="46">
        <f t="shared" si="4"/>
        <v>0</v>
      </c>
      <c r="H63" s="46">
        <f t="shared" si="4"/>
        <v>0</v>
      </c>
      <c r="I63" s="46">
        <f t="shared" si="4"/>
        <v>0</v>
      </c>
    </row>
    <row r="64" spans="1:9" s="1" customFormat="1" ht="45" customHeight="1" thickBot="1">
      <c r="A64" s="22" t="s">
        <v>90</v>
      </c>
      <c r="B64" s="23" t="s">
        <v>91</v>
      </c>
      <c r="C64" s="22" t="s">
        <v>35</v>
      </c>
      <c r="D64" s="33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</row>
    <row r="65" spans="1:4" s="1" customFormat="1" ht="38.25" customHeight="1" thickBot="1">
      <c r="A65" s="76" t="s">
        <v>92</v>
      </c>
      <c r="B65" s="77"/>
      <c r="C65" s="77"/>
      <c r="D65" s="78"/>
    </row>
    <row r="66" spans="1:4" s="1" customFormat="1" ht="26.25" customHeight="1" thickBot="1">
      <c r="A66" s="22" t="s">
        <v>93</v>
      </c>
      <c r="B66" s="23" t="s">
        <v>63</v>
      </c>
      <c r="C66" s="22" t="s">
        <v>25</v>
      </c>
      <c r="D66" s="33">
        <v>0</v>
      </c>
    </row>
    <row r="67" spans="1:4" s="1" customFormat="1" ht="26.25" customHeight="1" thickBot="1">
      <c r="A67" s="22" t="s">
        <v>94</v>
      </c>
      <c r="B67" s="23" t="s">
        <v>64</v>
      </c>
      <c r="C67" s="22" t="s">
        <v>25</v>
      </c>
      <c r="D67" s="33">
        <v>0</v>
      </c>
    </row>
    <row r="68" spans="1:4" s="1" customFormat="1" ht="33" customHeight="1" thickBot="1">
      <c r="A68" s="22" t="s">
        <v>95</v>
      </c>
      <c r="B68" s="23" t="s">
        <v>65</v>
      </c>
      <c r="C68" s="22" t="s">
        <v>6</v>
      </c>
      <c r="D68" s="33">
        <v>0</v>
      </c>
    </row>
    <row r="69" spans="1:4" s="1" customFormat="1" ht="27.75" customHeight="1" thickBot="1">
      <c r="A69" s="22" t="s">
        <v>96</v>
      </c>
      <c r="B69" s="23" t="s">
        <v>66</v>
      </c>
      <c r="C69" s="22" t="s">
        <v>35</v>
      </c>
      <c r="D69" s="33">
        <v>0</v>
      </c>
    </row>
    <row r="70" spans="1:4" s="1" customFormat="1" ht="38.25" customHeight="1" thickBot="1">
      <c r="A70" s="76" t="s">
        <v>97</v>
      </c>
      <c r="B70" s="77"/>
      <c r="C70" s="77"/>
      <c r="D70" s="78"/>
    </row>
    <row r="71" spans="1:4" s="1" customFormat="1" ht="33" customHeight="1" thickBot="1">
      <c r="A71" s="22" t="s">
        <v>98</v>
      </c>
      <c r="B71" s="23" t="s">
        <v>99</v>
      </c>
      <c r="C71" s="22" t="s">
        <v>25</v>
      </c>
      <c r="D71" s="33">
        <v>35</v>
      </c>
    </row>
    <row r="72" spans="1:4" s="1" customFormat="1" ht="27" customHeight="1" thickBot="1">
      <c r="A72" s="22" t="s">
        <v>100</v>
      </c>
      <c r="B72" s="23" t="s">
        <v>101</v>
      </c>
      <c r="C72" s="22" t="s">
        <v>25</v>
      </c>
      <c r="D72" s="33">
        <v>0</v>
      </c>
    </row>
    <row r="73" spans="1:4" s="1" customFormat="1" ht="45" customHeight="1" thickBot="1">
      <c r="A73" s="35" t="s">
        <v>102</v>
      </c>
      <c r="B73" s="36" t="s">
        <v>103</v>
      </c>
      <c r="C73" s="35" t="s">
        <v>35</v>
      </c>
      <c r="D73" s="37">
        <v>0</v>
      </c>
    </row>
  </sheetData>
  <sheetProtection/>
  <mergeCells count="15">
    <mergeCell ref="A22:A23"/>
    <mergeCell ref="B22:B23"/>
    <mergeCell ref="C22:C23"/>
    <mergeCell ref="D22:D23"/>
    <mergeCell ref="A1:D1"/>
    <mergeCell ref="B2:B3"/>
    <mergeCell ref="C2:C3"/>
    <mergeCell ref="D2:D3"/>
    <mergeCell ref="A7:D7"/>
    <mergeCell ref="A26:E26"/>
    <mergeCell ref="A54:I54"/>
    <mergeCell ref="A65:D65"/>
    <mergeCell ref="A70:D70"/>
    <mergeCell ref="A42:D42"/>
    <mergeCell ref="A47:D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E66" sqref="E66"/>
    </sheetView>
  </sheetViews>
  <sheetFormatPr defaultColWidth="9.140625" defaultRowHeight="15"/>
  <cols>
    <col min="1" max="1" width="6.57421875" style="1" customWidth="1"/>
    <col min="2" max="2" width="49.28125" style="9" customWidth="1"/>
    <col min="3" max="3" width="9.7109375" style="9" customWidth="1"/>
    <col min="4" max="4" width="42.8515625" style="9" customWidth="1"/>
    <col min="5" max="5" width="24.28125" style="9" customWidth="1"/>
    <col min="6" max="9" width="18.421875" style="9" customWidth="1"/>
    <col min="10" max="16384" width="9.140625" style="9" customWidth="1"/>
  </cols>
  <sheetData>
    <row r="1" spans="1:4" s="1" customFormat="1" ht="46.5" customHeight="1" thickBot="1">
      <c r="A1" s="98" t="s">
        <v>43</v>
      </c>
      <c r="B1" s="98"/>
      <c r="C1" s="98"/>
      <c r="D1" s="98"/>
    </row>
    <row r="2" spans="1:4" s="1" customFormat="1" ht="13.5" customHeight="1">
      <c r="A2" s="2" t="s">
        <v>0</v>
      </c>
      <c r="B2" s="99" t="s">
        <v>2</v>
      </c>
      <c r="C2" s="99" t="s">
        <v>31</v>
      </c>
      <c r="D2" s="99" t="s">
        <v>32</v>
      </c>
    </row>
    <row r="3" spans="1:4" s="1" customFormat="1" ht="16.5" thickBot="1">
      <c r="A3" s="3" t="s">
        <v>1</v>
      </c>
      <c r="B3" s="100"/>
      <c r="C3" s="100"/>
      <c r="D3" s="100"/>
    </row>
    <row r="4" spans="1:4" s="1" customFormat="1" ht="29.25" customHeight="1" thickBot="1">
      <c r="A4" s="4" t="s">
        <v>3</v>
      </c>
      <c r="B4" s="5" t="s">
        <v>4</v>
      </c>
      <c r="C4" s="4" t="s">
        <v>6</v>
      </c>
      <c r="D4" s="14">
        <v>42430</v>
      </c>
    </row>
    <row r="5" spans="1:4" s="1" customFormat="1" ht="26.25" customHeight="1" thickBot="1">
      <c r="A5" s="4" t="s">
        <v>5</v>
      </c>
      <c r="B5" s="5" t="s">
        <v>33</v>
      </c>
      <c r="C5" s="4" t="s">
        <v>6</v>
      </c>
      <c r="D5" s="14">
        <v>42309</v>
      </c>
    </row>
    <row r="6" spans="1:4" s="1" customFormat="1" ht="23.25" customHeight="1" thickBot="1">
      <c r="A6" s="4" t="s">
        <v>7</v>
      </c>
      <c r="B6" s="5" t="s">
        <v>34</v>
      </c>
      <c r="C6" s="4" t="s">
        <v>6</v>
      </c>
      <c r="D6" s="14">
        <v>42369</v>
      </c>
    </row>
    <row r="7" spans="1:4" s="1" customFormat="1" ht="38.25" customHeight="1" thickBot="1">
      <c r="A7" s="89" t="s">
        <v>44</v>
      </c>
      <c r="B7" s="90"/>
      <c r="C7" s="90"/>
      <c r="D7" s="91"/>
    </row>
    <row r="8" spans="1:4" s="1" customFormat="1" ht="32.25" thickBot="1">
      <c r="A8" s="4" t="s">
        <v>8</v>
      </c>
      <c r="B8" s="5" t="s">
        <v>45</v>
      </c>
      <c r="C8" s="4" t="s">
        <v>35</v>
      </c>
      <c r="D8" s="16">
        <f>SUM(D9:D10)</f>
        <v>0</v>
      </c>
    </row>
    <row r="9" spans="1:4" s="1" customFormat="1" ht="28.5" customHeight="1" thickBot="1">
      <c r="A9" s="4" t="s">
        <v>9</v>
      </c>
      <c r="B9" s="5" t="s">
        <v>46</v>
      </c>
      <c r="C9" s="4" t="s">
        <v>35</v>
      </c>
      <c r="D9" s="16">
        <v>0</v>
      </c>
    </row>
    <row r="10" spans="1:4" s="1" customFormat="1" ht="23.25" customHeight="1" thickBot="1">
      <c r="A10" s="4" t="s">
        <v>10</v>
      </c>
      <c r="B10" s="5" t="s">
        <v>47</v>
      </c>
      <c r="C10" s="4" t="s">
        <v>35</v>
      </c>
      <c r="D10" s="16">
        <v>0</v>
      </c>
    </row>
    <row r="11" spans="1:4" s="1" customFormat="1" ht="42.75" customHeight="1" thickBot="1">
      <c r="A11" s="4" t="s">
        <v>11</v>
      </c>
      <c r="B11" s="5" t="s">
        <v>48</v>
      </c>
      <c r="C11" s="4" t="s">
        <v>35</v>
      </c>
      <c r="D11" s="16">
        <f>SUM(D12:D14)</f>
        <v>93235.2</v>
      </c>
    </row>
    <row r="12" spans="1:4" s="1" customFormat="1" ht="24.75" customHeight="1" thickBot="1">
      <c r="A12" s="4" t="s">
        <v>12</v>
      </c>
      <c r="B12" s="5" t="s">
        <v>49</v>
      </c>
      <c r="C12" s="4" t="s">
        <v>35</v>
      </c>
      <c r="D12" s="16">
        <v>48404.61</v>
      </c>
    </row>
    <row r="13" spans="1:4" s="1" customFormat="1" ht="29.25" customHeight="1" thickBot="1">
      <c r="A13" s="4" t="s">
        <v>13</v>
      </c>
      <c r="B13" s="5" t="s">
        <v>50</v>
      </c>
      <c r="C13" s="4" t="s">
        <v>35</v>
      </c>
      <c r="D13" s="16">
        <v>20744.83</v>
      </c>
    </row>
    <row r="14" spans="1:4" s="1" customFormat="1" ht="31.5" customHeight="1" thickBot="1">
      <c r="A14" s="4" t="s">
        <v>14</v>
      </c>
      <c r="B14" s="5" t="s">
        <v>51</v>
      </c>
      <c r="C14" s="4" t="s">
        <v>35</v>
      </c>
      <c r="D14" s="16">
        <v>24085.76</v>
      </c>
    </row>
    <row r="15" spans="1:4" s="1" customFormat="1" ht="30" customHeight="1" thickBot="1">
      <c r="A15" s="4" t="s">
        <v>15</v>
      </c>
      <c r="B15" s="5" t="s">
        <v>52</v>
      </c>
      <c r="C15" s="4" t="s">
        <v>35</v>
      </c>
      <c r="D15" s="16">
        <f>SUM(D16:D20)</f>
        <v>81812.7</v>
      </c>
    </row>
    <row r="16" spans="1:4" s="1" customFormat="1" ht="28.5" customHeight="1" thickBot="1">
      <c r="A16" s="4" t="s">
        <v>16</v>
      </c>
      <c r="B16" s="5" t="s">
        <v>53</v>
      </c>
      <c r="C16" s="4" t="s">
        <v>35</v>
      </c>
      <c r="D16" s="16">
        <v>81812.7</v>
      </c>
    </row>
    <row r="17" spans="1:4" s="1" customFormat="1" ht="27" customHeight="1" thickBot="1">
      <c r="A17" s="4" t="s">
        <v>17</v>
      </c>
      <c r="B17" s="5" t="s">
        <v>54</v>
      </c>
      <c r="C17" s="4" t="s">
        <v>35</v>
      </c>
      <c r="D17" s="16">
        <v>0</v>
      </c>
    </row>
    <row r="18" spans="1:4" s="1" customFormat="1" ht="24" customHeight="1" thickBot="1">
      <c r="A18" s="4" t="s">
        <v>18</v>
      </c>
      <c r="B18" s="5" t="s">
        <v>55</v>
      </c>
      <c r="C18" s="4" t="s">
        <v>35</v>
      </c>
      <c r="D18" s="16">
        <v>0</v>
      </c>
    </row>
    <row r="19" spans="1:4" s="1" customFormat="1" ht="37.5" customHeight="1" thickBot="1">
      <c r="A19" s="4" t="s">
        <v>19</v>
      </c>
      <c r="B19" s="5" t="s">
        <v>56</v>
      </c>
      <c r="C19" s="4" t="s">
        <v>35</v>
      </c>
      <c r="D19" s="16">
        <v>0</v>
      </c>
    </row>
    <row r="20" spans="1:4" s="1" customFormat="1" ht="33.75" customHeight="1" thickBot="1">
      <c r="A20" s="4" t="s">
        <v>20</v>
      </c>
      <c r="B20" s="5" t="s">
        <v>57</v>
      </c>
      <c r="C20" s="4" t="s">
        <v>35</v>
      </c>
      <c r="D20" s="16">
        <v>0</v>
      </c>
    </row>
    <row r="21" spans="1:4" s="1" customFormat="1" ht="35.25" customHeight="1" thickBot="1">
      <c r="A21" s="4" t="s">
        <v>21</v>
      </c>
      <c r="B21" s="5" t="s">
        <v>58</v>
      </c>
      <c r="C21" s="4" t="s">
        <v>35</v>
      </c>
      <c r="D21" s="16">
        <f>D15-D10+D9</f>
        <v>81812.7</v>
      </c>
    </row>
    <row r="22" spans="1:4" s="1" customFormat="1" ht="21" customHeight="1">
      <c r="A22" s="92" t="s">
        <v>22</v>
      </c>
      <c r="B22" s="94" t="s">
        <v>59</v>
      </c>
      <c r="C22" s="92" t="s">
        <v>35</v>
      </c>
      <c r="D22" s="96">
        <f>SUM(D24:D25)</f>
        <v>11422.5</v>
      </c>
    </row>
    <row r="23" spans="1:4" s="1" customFormat="1" ht="16.5" thickBot="1">
      <c r="A23" s="93"/>
      <c r="B23" s="95"/>
      <c r="C23" s="93"/>
      <c r="D23" s="97"/>
    </row>
    <row r="24" spans="1:4" s="1" customFormat="1" ht="23.25" customHeight="1" thickBot="1">
      <c r="A24" s="4" t="s">
        <v>23</v>
      </c>
      <c r="B24" s="5" t="s">
        <v>46</v>
      </c>
      <c r="C24" s="4" t="s">
        <v>35</v>
      </c>
      <c r="D24" s="16">
        <v>0</v>
      </c>
    </row>
    <row r="25" spans="1:4" s="1" customFormat="1" ht="31.5" customHeight="1" thickBot="1">
      <c r="A25" s="4" t="s">
        <v>24</v>
      </c>
      <c r="B25" s="5" t="s">
        <v>47</v>
      </c>
      <c r="C25" s="4" t="s">
        <v>35</v>
      </c>
      <c r="D25" s="16">
        <v>11422.5</v>
      </c>
    </row>
    <row r="26" spans="1:5" s="1" customFormat="1" ht="40.5" customHeight="1" thickBot="1">
      <c r="A26" s="85" t="s">
        <v>60</v>
      </c>
      <c r="B26" s="86"/>
      <c r="C26" s="86"/>
      <c r="D26" s="86"/>
      <c r="E26" s="87"/>
    </row>
    <row r="27" spans="1:5" s="1" customFormat="1" ht="36" customHeight="1" thickBot="1">
      <c r="A27" s="41" t="s">
        <v>104</v>
      </c>
      <c r="B27" s="41" t="s">
        <v>40</v>
      </c>
      <c r="C27" s="41" t="s">
        <v>6</v>
      </c>
      <c r="D27" s="42" t="s">
        <v>41</v>
      </c>
      <c r="E27" s="41" t="s">
        <v>61</v>
      </c>
    </row>
    <row r="28" spans="1:5" s="18" customFormat="1" ht="33" customHeight="1" thickBot="1">
      <c r="A28" s="27">
        <v>1</v>
      </c>
      <c r="B28" s="28" t="s">
        <v>106</v>
      </c>
      <c r="C28" s="27" t="s">
        <v>6</v>
      </c>
      <c r="D28" s="39" t="s">
        <v>123</v>
      </c>
      <c r="E28" s="38" t="s">
        <v>118</v>
      </c>
    </row>
    <row r="29" spans="1:5" s="18" customFormat="1" ht="29.25" customHeight="1" thickBot="1">
      <c r="A29" s="27">
        <f>A28+1</f>
        <v>2</v>
      </c>
      <c r="B29" s="28" t="s">
        <v>105</v>
      </c>
      <c r="C29" s="27" t="s">
        <v>6</v>
      </c>
      <c r="D29" s="39" t="s">
        <v>123</v>
      </c>
      <c r="E29" s="38" t="s">
        <v>119</v>
      </c>
    </row>
    <row r="30" spans="1:5" s="18" customFormat="1" ht="29.25" customHeight="1" thickBot="1">
      <c r="A30" s="27">
        <f aca="true" t="shared" si="0" ref="A30:A39">A29+1</f>
        <v>3</v>
      </c>
      <c r="B30" s="28" t="s">
        <v>107</v>
      </c>
      <c r="C30" s="27" t="s">
        <v>6</v>
      </c>
      <c r="D30" s="39" t="s">
        <v>123</v>
      </c>
      <c r="E30" s="39" t="s">
        <v>120</v>
      </c>
    </row>
    <row r="31" spans="1:5" s="18" customFormat="1" ht="66.75" customHeight="1" thickBot="1">
      <c r="A31" s="27">
        <f t="shared" si="0"/>
        <v>4</v>
      </c>
      <c r="B31" s="28" t="s">
        <v>117</v>
      </c>
      <c r="C31" s="27" t="s">
        <v>6</v>
      </c>
      <c r="D31" s="39" t="s">
        <v>123</v>
      </c>
      <c r="E31" s="39" t="s">
        <v>120</v>
      </c>
    </row>
    <row r="32" spans="1:5" s="18" customFormat="1" ht="33.75" customHeight="1" thickBot="1">
      <c r="A32" s="27">
        <f t="shared" si="0"/>
        <v>5</v>
      </c>
      <c r="B32" s="28" t="s">
        <v>110</v>
      </c>
      <c r="C32" s="27" t="s">
        <v>6</v>
      </c>
      <c r="D32" s="39" t="s">
        <v>126</v>
      </c>
      <c r="E32" s="39" t="s">
        <v>120</v>
      </c>
    </row>
    <row r="33" spans="1:5" s="18" customFormat="1" ht="79.5" thickBot="1">
      <c r="A33" s="27">
        <f t="shared" si="0"/>
        <v>6</v>
      </c>
      <c r="B33" s="28" t="s">
        <v>111</v>
      </c>
      <c r="C33" s="27" t="s">
        <v>6</v>
      </c>
      <c r="D33" s="39" t="s">
        <v>123</v>
      </c>
      <c r="E33" s="39" t="s">
        <v>120</v>
      </c>
    </row>
    <row r="34" spans="1:5" s="18" customFormat="1" ht="22.5" customHeight="1" thickBot="1">
      <c r="A34" s="27">
        <f t="shared" si="0"/>
        <v>7</v>
      </c>
      <c r="B34" s="28" t="s">
        <v>112</v>
      </c>
      <c r="C34" s="27" t="s">
        <v>6</v>
      </c>
      <c r="D34" s="39" t="s">
        <v>123</v>
      </c>
      <c r="E34" s="27" t="s">
        <v>118</v>
      </c>
    </row>
    <row r="35" spans="1:5" s="18" customFormat="1" ht="32.25" thickBot="1">
      <c r="A35" s="27">
        <f t="shared" si="0"/>
        <v>8</v>
      </c>
      <c r="B35" s="28" t="s">
        <v>113</v>
      </c>
      <c r="C35" s="27" t="s">
        <v>6</v>
      </c>
      <c r="D35" s="39" t="s">
        <v>123</v>
      </c>
      <c r="E35" s="27" t="s">
        <v>120</v>
      </c>
    </row>
    <row r="36" spans="1:5" s="18" customFormat="1" ht="32.25" thickBot="1">
      <c r="A36" s="27">
        <f t="shared" si="0"/>
        <v>9</v>
      </c>
      <c r="B36" s="28" t="s">
        <v>114</v>
      </c>
      <c r="C36" s="27" t="s">
        <v>6</v>
      </c>
      <c r="D36" s="39" t="s">
        <v>123</v>
      </c>
      <c r="E36" s="27" t="s">
        <v>120</v>
      </c>
    </row>
    <row r="37" spans="1:5" s="18" customFormat="1" ht="32.25" thickBot="1">
      <c r="A37" s="27">
        <f t="shared" si="0"/>
        <v>10</v>
      </c>
      <c r="B37" s="28" t="s">
        <v>115</v>
      </c>
      <c r="C37" s="27" t="s">
        <v>6</v>
      </c>
      <c r="D37" s="39" t="s">
        <v>123</v>
      </c>
      <c r="E37" s="27" t="s">
        <v>120</v>
      </c>
    </row>
    <row r="38" spans="1:5" s="18" customFormat="1" ht="32.25" thickBot="1">
      <c r="A38" s="27">
        <f t="shared" si="0"/>
        <v>11</v>
      </c>
      <c r="B38" s="29" t="s">
        <v>116</v>
      </c>
      <c r="C38" s="27" t="s">
        <v>6</v>
      </c>
      <c r="D38" s="39" t="s">
        <v>127</v>
      </c>
      <c r="E38" s="27" t="s">
        <v>122</v>
      </c>
    </row>
    <row r="39" spans="1:5" s="1" customFormat="1" ht="32.25" thickBot="1">
      <c r="A39" s="27">
        <f t="shared" si="0"/>
        <v>12</v>
      </c>
      <c r="B39" s="29" t="s">
        <v>137</v>
      </c>
      <c r="C39" s="27"/>
      <c r="D39" s="19" t="s">
        <v>139</v>
      </c>
      <c r="E39" s="49" t="s">
        <v>118</v>
      </c>
    </row>
    <row r="40" spans="1:4" s="1" customFormat="1" ht="27.75" customHeight="1" thickBot="1">
      <c r="A40" s="89" t="s">
        <v>62</v>
      </c>
      <c r="B40" s="90"/>
      <c r="C40" s="90"/>
      <c r="D40" s="91"/>
    </row>
    <row r="41" spans="1:4" s="1" customFormat="1" ht="36" customHeight="1" thickBot="1">
      <c r="A41" s="4" t="s">
        <v>26</v>
      </c>
      <c r="B41" s="5" t="s">
        <v>63</v>
      </c>
      <c r="C41" s="4" t="s">
        <v>25</v>
      </c>
      <c r="D41" s="12">
        <v>0</v>
      </c>
    </row>
    <row r="42" spans="1:4" s="1" customFormat="1" ht="33" customHeight="1" thickBot="1">
      <c r="A42" s="4" t="s">
        <v>27</v>
      </c>
      <c r="B42" s="5" t="s">
        <v>64</v>
      </c>
      <c r="C42" s="4" t="s">
        <v>25</v>
      </c>
      <c r="D42" s="12">
        <v>0</v>
      </c>
    </row>
    <row r="43" spans="1:4" s="1" customFormat="1" ht="31.5" customHeight="1" thickBot="1">
      <c r="A43" s="4" t="s">
        <v>28</v>
      </c>
      <c r="B43" s="5" t="s">
        <v>65</v>
      </c>
      <c r="C43" s="4" t="s">
        <v>25</v>
      </c>
      <c r="D43" s="12">
        <v>0</v>
      </c>
    </row>
    <row r="44" spans="1:4" s="1" customFormat="1" ht="30.75" customHeight="1" thickBot="1">
      <c r="A44" s="4" t="s">
        <v>29</v>
      </c>
      <c r="B44" s="5" t="s">
        <v>66</v>
      </c>
      <c r="C44" s="4" t="s">
        <v>35</v>
      </c>
      <c r="D44" s="12">
        <v>0</v>
      </c>
    </row>
    <row r="45" spans="1:4" s="1" customFormat="1" ht="25.5" customHeight="1" thickBot="1">
      <c r="A45" s="76" t="s">
        <v>67</v>
      </c>
      <c r="B45" s="77"/>
      <c r="C45" s="77"/>
      <c r="D45" s="78"/>
    </row>
    <row r="46" spans="1:4" s="1" customFormat="1" ht="40.5" customHeight="1" thickBot="1">
      <c r="A46" s="22" t="s">
        <v>30</v>
      </c>
      <c r="B46" s="23" t="s">
        <v>68</v>
      </c>
      <c r="C46" s="22" t="s">
        <v>35</v>
      </c>
      <c r="D46" s="26">
        <f>SUM(D47:D48)</f>
        <v>0</v>
      </c>
    </row>
    <row r="47" spans="1:4" s="1" customFormat="1" ht="25.5" customHeight="1" thickBot="1">
      <c r="A47" s="22" t="s">
        <v>36</v>
      </c>
      <c r="B47" s="23" t="s">
        <v>46</v>
      </c>
      <c r="C47" s="22" t="s">
        <v>35</v>
      </c>
      <c r="D47" s="26">
        <v>0</v>
      </c>
    </row>
    <row r="48" spans="1:4" s="1" customFormat="1" ht="32.25" customHeight="1" thickBot="1">
      <c r="A48" s="22" t="s">
        <v>37</v>
      </c>
      <c r="B48" s="23" t="s">
        <v>47</v>
      </c>
      <c r="C48" s="22" t="s">
        <v>35</v>
      </c>
      <c r="D48" s="26">
        <v>0</v>
      </c>
    </row>
    <row r="49" spans="1:4" s="1" customFormat="1" ht="41.25" customHeight="1" thickBot="1">
      <c r="A49" s="22" t="s">
        <v>38</v>
      </c>
      <c r="B49" s="23" t="s">
        <v>69</v>
      </c>
      <c r="C49" s="22" t="s">
        <v>35</v>
      </c>
      <c r="D49" s="26">
        <f>SUM(D50:D51)</f>
        <v>0</v>
      </c>
    </row>
    <row r="50" spans="1:4" s="1" customFormat="1" ht="27.75" customHeight="1" thickBot="1">
      <c r="A50" s="22" t="s">
        <v>70</v>
      </c>
      <c r="B50" s="23" t="s">
        <v>46</v>
      </c>
      <c r="C50" s="22" t="s">
        <v>35</v>
      </c>
      <c r="D50" s="26">
        <v>0</v>
      </c>
    </row>
    <row r="51" spans="1:4" s="1" customFormat="1" ht="26.25" customHeight="1" thickBot="1">
      <c r="A51" s="22" t="s">
        <v>71</v>
      </c>
      <c r="B51" s="23" t="s">
        <v>47</v>
      </c>
      <c r="C51" s="22" t="s">
        <v>35</v>
      </c>
      <c r="D51" s="26">
        <v>0</v>
      </c>
    </row>
    <row r="52" spans="1:9" s="1" customFormat="1" ht="24" customHeight="1" thickBot="1">
      <c r="A52" s="88" t="s">
        <v>72</v>
      </c>
      <c r="B52" s="88"/>
      <c r="C52" s="88"/>
      <c r="D52" s="88"/>
      <c r="E52" s="88"/>
      <c r="F52" s="88"/>
      <c r="G52" s="88"/>
      <c r="H52" s="88"/>
      <c r="I52" s="88"/>
    </row>
    <row r="53" spans="1:9" s="1" customFormat="1" ht="34.5" customHeight="1" thickBot="1">
      <c r="A53" s="22" t="s">
        <v>73</v>
      </c>
      <c r="B53" s="23" t="s">
        <v>42</v>
      </c>
      <c r="C53" s="22" t="s">
        <v>6</v>
      </c>
      <c r="D53" s="33" t="s">
        <v>136</v>
      </c>
      <c r="E53" s="37" t="s">
        <v>129</v>
      </c>
      <c r="F53" s="37" t="s">
        <v>130</v>
      </c>
      <c r="G53" s="48" t="s">
        <v>131</v>
      </c>
      <c r="H53" s="49" t="s">
        <v>132</v>
      </c>
      <c r="I53" s="48" t="s">
        <v>133</v>
      </c>
    </row>
    <row r="54" spans="1:9" s="1" customFormat="1" ht="27.75" customHeight="1" thickBot="1">
      <c r="A54" s="22" t="s">
        <v>74</v>
      </c>
      <c r="B54" s="23" t="s">
        <v>39</v>
      </c>
      <c r="C54" s="22" t="s">
        <v>6</v>
      </c>
      <c r="D54" s="33" t="s">
        <v>128</v>
      </c>
      <c r="E54" s="37" t="s">
        <v>128</v>
      </c>
      <c r="F54" s="37" t="s">
        <v>128</v>
      </c>
      <c r="G54" s="37" t="s">
        <v>128</v>
      </c>
      <c r="H54" s="37" t="s">
        <v>135</v>
      </c>
      <c r="I54" s="37" t="s">
        <v>134</v>
      </c>
    </row>
    <row r="55" spans="1:9" s="1" customFormat="1" ht="33" customHeight="1" thickBot="1">
      <c r="A55" s="22" t="s">
        <v>75</v>
      </c>
      <c r="B55" s="23" t="s">
        <v>76</v>
      </c>
      <c r="C55" s="34" t="s">
        <v>77</v>
      </c>
      <c r="D55" s="45">
        <f aca="true" t="shared" si="1" ref="D55:I55">D56/6.679</f>
        <v>0</v>
      </c>
      <c r="E55" s="46">
        <f t="shared" si="1"/>
        <v>0</v>
      </c>
      <c r="F55" s="46">
        <f t="shared" si="1"/>
        <v>0</v>
      </c>
      <c r="G55" s="46">
        <f t="shared" si="1"/>
        <v>0</v>
      </c>
      <c r="H55" s="46">
        <f t="shared" si="1"/>
        <v>0</v>
      </c>
      <c r="I55" s="46">
        <f t="shared" si="1"/>
        <v>0</v>
      </c>
    </row>
    <row r="56" spans="1:9" s="1" customFormat="1" ht="34.5" customHeight="1" thickBot="1">
      <c r="A56" s="22" t="s">
        <v>78</v>
      </c>
      <c r="B56" s="23" t="s">
        <v>79</v>
      </c>
      <c r="C56" s="22" t="s">
        <v>35</v>
      </c>
      <c r="D56" s="2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</row>
    <row r="57" spans="1:9" s="1" customFormat="1" ht="28.5" customHeight="1" thickBot="1">
      <c r="A57" s="22" t="s">
        <v>80</v>
      </c>
      <c r="B57" s="23" t="s">
        <v>81</v>
      </c>
      <c r="C57" s="22" t="s">
        <v>35</v>
      </c>
      <c r="D57" s="2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</row>
    <row r="58" spans="1:9" s="1" customFormat="1" ht="28.5" customHeight="1" thickBot="1">
      <c r="A58" s="22" t="s">
        <v>82</v>
      </c>
      <c r="B58" s="23" t="s">
        <v>83</v>
      </c>
      <c r="C58" s="22" t="s">
        <v>35</v>
      </c>
      <c r="D58" s="26">
        <f aca="true" t="shared" si="2" ref="D58:I58">D56-D57</f>
        <v>0</v>
      </c>
      <c r="E58" s="46">
        <f t="shared" si="2"/>
        <v>0</v>
      </c>
      <c r="F58" s="46">
        <f t="shared" si="2"/>
        <v>0</v>
      </c>
      <c r="G58" s="46">
        <f t="shared" si="2"/>
        <v>0</v>
      </c>
      <c r="H58" s="46">
        <f t="shared" si="2"/>
        <v>0</v>
      </c>
      <c r="I58" s="46">
        <f t="shared" si="2"/>
        <v>0</v>
      </c>
    </row>
    <row r="59" spans="1:9" s="1" customFormat="1" ht="32.25" thickBot="1">
      <c r="A59" s="22" t="s">
        <v>84</v>
      </c>
      <c r="B59" s="23" t="s">
        <v>85</v>
      </c>
      <c r="C59" s="22" t="s">
        <v>35</v>
      </c>
      <c r="D59" s="26">
        <f>D56</f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</row>
    <row r="60" spans="1:9" s="1" customFormat="1" ht="32.25" thickBot="1">
      <c r="A60" s="22" t="s">
        <v>86</v>
      </c>
      <c r="B60" s="23" t="s">
        <v>87</v>
      </c>
      <c r="C60" s="22" t="s">
        <v>35</v>
      </c>
      <c r="D60" s="26">
        <f aca="true" t="shared" si="3" ref="D60:I60">D59</f>
        <v>0</v>
      </c>
      <c r="E60" s="46">
        <f t="shared" si="3"/>
        <v>0</v>
      </c>
      <c r="F60" s="46">
        <f t="shared" si="3"/>
        <v>0</v>
      </c>
      <c r="G60" s="46">
        <f t="shared" si="3"/>
        <v>0</v>
      </c>
      <c r="H60" s="46">
        <f t="shared" si="3"/>
        <v>0</v>
      </c>
      <c r="I60" s="46">
        <f t="shared" si="3"/>
        <v>0</v>
      </c>
    </row>
    <row r="61" spans="1:9" s="1" customFormat="1" ht="32.25" thickBot="1">
      <c r="A61" s="22" t="s">
        <v>88</v>
      </c>
      <c r="B61" s="23" t="s">
        <v>89</v>
      </c>
      <c r="C61" s="22" t="s">
        <v>35</v>
      </c>
      <c r="D61" s="26">
        <f aca="true" t="shared" si="4" ref="D61:I61">D59-D60</f>
        <v>0</v>
      </c>
      <c r="E61" s="46">
        <f t="shared" si="4"/>
        <v>0</v>
      </c>
      <c r="F61" s="46">
        <f t="shared" si="4"/>
        <v>0</v>
      </c>
      <c r="G61" s="46">
        <f t="shared" si="4"/>
        <v>0</v>
      </c>
      <c r="H61" s="46">
        <f t="shared" si="4"/>
        <v>0</v>
      </c>
      <c r="I61" s="46">
        <f t="shared" si="4"/>
        <v>0</v>
      </c>
    </row>
    <row r="62" spans="1:9" s="1" customFormat="1" ht="45" customHeight="1" thickBot="1">
      <c r="A62" s="22" t="s">
        <v>90</v>
      </c>
      <c r="B62" s="23" t="s">
        <v>91</v>
      </c>
      <c r="C62" s="22" t="s">
        <v>35</v>
      </c>
      <c r="D62" s="33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</row>
    <row r="63" spans="1:4" s="1" customFormat="1" ht="38.25" customHeight="1" thickBot="1">
      <c r="A63" s="76" t="s">
        <v>92</v>
      </c>
      <c r="B63" s="77"/>
      <c r="C63" s="77"/>
      <c r="D63" s="78"/>
    </row>
    <row r="64" spans="1:4" s="1" customFormat="1" ht="26.25" customHeight="1" thickBot="1">
      <c r="A64" s="22" t="s">
        <v>93</v>
      </c>
      <c r="B64" s="23" t="s">
        <v>63</v>
      </c>
      <c r="C64" s="22" t="s">
        <v>25</v>
      </c>
      <c r="D64" s="33">
        <v>0</v>
      </c>
    </row>
    <row r="65" spans="1:4" s="1" customFormat="1" ht="26.25" customHeight="1" thickBot="1">
      <c r="A65" s="22" t="s">
        <v>94</v>
      </c>
      <c r="B65" s="23" t="s">
        <v>64</v>
      </c>
      <c r="C65" s="22" t="s">
        <v>25</v>
      </c>
      <c r="D65" s="33">
        <v>0</v>
      </c>
    </row>
    <row r="66" spans="1:4" s="1" customFormat="1" ht="33" customHeight="1" thickBot="1">
      <c r="A66" s="22" t="s">
        <v>95</v>
      </c>
      <c r="B66" s="23" t="s">
        <v>65</v>
      </c>
      <c r="C66" s="22" t="s">
        <v>6</v>
      </c>
      <c r="D66" s="33">
        <v>0</v>
      </c>
    </row>
    <row r="67" spans="1:4" s="1" customFormat="1" ht="27.75" customHeight="1" thickBot="1">
      <c r="A67" s="22" t="s">
        <v>96</v>
      </c>
      <c r="B67" s="23" t="s">
        <v>66</v>
      </c>
      <c r="C67" s="22" t="s">
        <v>35</v>
      </c>
      <c r="D67" s="33">
        <v>0</v>
      </c>
    </row>
    <row r="68" spans="1:4" s="1" customFormat="1" ht="38.25" customHeight="1" thickBot="1">
      <c r="A68" s="76" t="s">
        <v>97</v>
      </c>
      <c r="B68" s="77"/>
      <c r="C68" s="77"/>
      <c r="D68" s="78"/>
    </row>
    <row r="69" spans="1:4" s="1" customFormat="1" ht="33" customHeight="1" thickBot="1">
      <c r="A69" s="22" t="s">
        <v>98</v>
      </c>
      <c r="B69" s="23" t="s">
        <v>99</v>
      </c>
      <c r="C69" s="22" t="s">
        <v>25</v>
      </c>
      <c r="D69" s="33">
        <v>0</v>
      </c>
    </row>
    <row r="70" spans="1:4" s="1" customFormat="1" ht="27" customHeight="1" thickBot="1">
      <c r="A70" s="22" t="s">
        <v>100</v>
      </c>
      <c r="B70" s="23" t="s">
        <v>101</v>
      </c>
      <c r="C70" s="22" t="s">
        <v>25</v>
      </c>
      <c r="D70" s="33">
        <v>0</v>
      </c>
    </row>
    <row r="71" spans="1:4" s="1" customFormat="1" ht="45" customHeight="1" thickBot="1">
      <c r="A71" s="35" t="s">
        <v>102</v>
      </c>
      <c r="B71" s="36" t="s">
        <v>103</v>
      </c>
      <c r="C71" s="35" t="s">
        <v>35</v>
      </c>
      <c r="D71" s="37">
        <v>0</v>
      </c>
    </row>
  </sheetData>
  <sheetProtection/>
  <mergeCells count="15">
    <mergeCell ref="A22:A23"/>
    <mergeCell ref="B22:B23"/>
    <mergeCell ref="C22:C23"/>
    <mergeCell ref="D22:D23"/>
    <mergeCell ref="A1:D1"/>
    <mergeCell ref="B2:B3"/>
    <mergeCell ref="C2:C3"/>
    <mergeCell ref="D2:D3"/>
    <mergeCell ref="A7:D7"/>
    <mergeCell ref="A26:E26"/>
    <mergeCell ref="A52:I52"/>
    <mergeCell ref="A63:D63"/>
    <mergeCell ref="A68:D68"/>
    <mergeCell ref="A40:D40"/>
    <mergeCell ref="A45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D72" sqref="D72"/>
    </sheetView>
  </sheetViews>
  <sheetFormatPr defaultColWidth="9.140625" defaultRowHeight="15"/>
  <cols>
    <col min="1" max="1" width="6.57421875" style="1" customWidth="1"/>
    <col min="2" max="2" width="49.28125" style="9" customWidth="1"/>
    <col min="3" max="3" width="9.7109375" style="9" customWidth="1"/>
    <col min="4" max="4" width="30.8515625" style="9" customWidth="1"/>
    <col min="5" max="5" width="21.7109375" style="9" customWidth="1"/>
    <col min="6" max="9" width="14.57421875" style="9" customWidth="1"/>
    <col min="10" max="16384" width="9.140625" style="9" customWidth="1"/>
  </cols>
  <sheetData>
    <row r="1" spans="1:4" s="1" customFormat="1" ht="46.5" customHeight="1" thickBot="1">
      <c r="A1" s="98" t="s">
        <v>43</v>
      </c>
      <c r="B1" s="98"/>
      <c r="C1" s="98"/>
      <c r="D1" s="98"/>
    </row>
    <row r="2" spans="1:4" s="1" customFormat="1" ht="13.5" customHeight="1">
      <c r="A2" s="2" t="s">
        <v>0</v>
      </c>
      <c r="B2" s="99" t="s">
        <v>2</v>
      </c>
      <c r="C2" s="99" t="s">
        <v>31</v>
      </c>
      <c r="D2" s="99" t="s">
        <v>32</v>
      </c>
    </row>
    <row r="3" spans="1:4" s="1" customFormat="1" ht="16.5" thickBot="1">
      <c r="A3" s="3" t="s">
        <v>1</v>
      </c>
      <c r="B3" s="100"/>
      <c r="C3" s="100"/>
      <c r="D3" s="100"/>
    </row>
    <row r="4" spans="1:4" s="1" customFormat="1" ht="29.25" customHeight="1" thickBot="1">
      <c r="A4" s="4" t="s">
        <v>3</v>
      </c>
      <c r="B4" s="5" t="s">
        <v>4</v>
      </c>
      <c r="C4" s="4" t="s">
        <v>6</v>
      </c>
      <c r="D4" s="14">
        <v>42430</v>
      </c>
    </row>
    <row r="5" spans="1:4" s="1" customFormat="1" ht="26.25" customHeight="1" thickBot="1">
      <c r="A5" s="4" t="s">
        <v>5</v>
      </c>
      <c r="B5" s="5" t="s">
        <v>33</v>
      </c>
      <c r="C5" s="4" t="s">
        <v>6</v>
      </c>
      <c r="D5" s="14">
        <v>42005</v>
      </c>
    </row>
    <row r="6" spans="1:4" s="1" customFormat="1" ht="23.25" customHeight="1" thickBot="1">
      <c r="A6" s="4" t="s">
        <v>7</v>
      </c>
      <c r="B6" s="5" t="s">
        <v>34</v>
      </c>
      <c r="C6" s="4" t="s">
        <v>6</v>
      </c>
      <c r="D6" s="14">
        <v>42369</v>
      </c>
    </row>
    <row r="7" spans="1:4" s="1" customFormat="1" ht="38.25" customHeight="1" thickBot="1">
      <c r="A7" s="89" t="s">
        <v>44</v>
      </c>
      <c r="B7" s="90"/>
      <c r="C7" s="90"/>
      <c r="D7" s="91"/>
    </row>
    <row r="8" spans="1:4" s="1" customFormat="1" ht="42.75" customHeight="1" thickBot="1">
      <c r="A8" s="4" t="s">
        <v>8</v>
      </c>
      <c r="B8" s="5" t="s">
        <v>45</v>
      </c>
      <c r="C8" s="4" t="s">
        <v>35</v>
      </c>
      <c r="D8" s="16"/>
    </row>
    <row r="9" spans="1:4" s="1" customFormat="1" ht="28.5" customHeight="1" thickBot="1">
      <c r="A9" s="4" t="s">
        <v>9</v>
      </c>
      <c r="B9" s="5" t="s">
        <v>46</v>
      </c>
      <c r="C9" s="4" t="s">
        <v>35</v>
      </c>
      <c r="D9" s="16"/>
    </row>
    <row r="10" spans="1:4" s="1" customFormat="1" ht="23.25" customHeight="1" thickBot="1">
      <c r="A10" s="4" t="s">
        <v>10</v>
      </c>
      <c r="B10" s="5" t="s">
        <v>47</v>
      </c>
      <c r="C10" s="4" t="s">
        <v>35</v>
      </c>
      <c r="D10" s="16">
        <v>67788.12</v>
      </c>
    </row>
    <row r="11" spans="1:4" s="1" customFormat="1" ht="42.75" customHeight="1" thickBot="1">
      <c r="A11" s="4" t="s">
        <v>11</v>
      </c>
      <c r="B11" s="5" t="s">
        <v>48</v>
      </c>
      <c r="C11" s="4" t="s">
        <v>35</v>
      </c>
      <c r="D11" s="16">
        <f>SUM(D12:D14)</f>
        <v>1145115.37</v>
      </c>
    </row>
    <row r="12" spans="1:4" s="1" customFormat="1" ht="21" customHeight="1" thickBot="1">
      <c r="A12" s="4" t="s">
        <v>12</v>
      </c>
      <c r="B12" s="5" t="s">
        <v>49</v>
      </c>
      <c r="C12" s="4" t="s">
        <v>35</v>
      </c>
      <c r="D12" s="16">
        <v>608322.03</v>
      </c>
    </row>
    <row r="13" spans="1:4" s="1" customFormat="1" ht="29.25" customHeight="1" thickBot="1">
      <c r="A13" s="4" t="s">
        <v>13</v>
      </c>
      <c r="B13" s="5" t="s">
        <v>50</v>
      </c>
      <c r="C13" s="4" t="s">
        <v>35</v>
      </c>
      <c r="D13" s="16">
        <v>250052.01</v>
      </c>
    </row>
    <row r="14" spans="1:4" s="1" customFormat="1" ht="31.5" customHeight="1" thickBot="1">
      <c r="A14" s="4" t="s">
        <v>14</v>
      </c>
      <c r="B14" s="5" t="s">
        <v>51</v>
      </c>
      <c r="C14" s="4" t="s">
        <v>35</v>
      </c>
      <c r="D14" s="16">
        <v>286741.33</v>
      </c>
    </row>
    <row r="15" spans="1:4" s="1" customFormat="1" ht="36" customHeight="1" thickBot="1">
      <c r="A15" s="4" t="s">
        <v>15</v>
      </c>
      <c r="B15" s="5" t="s">
        <v>52</v>
      </c>
      <c r="C15" s="4" t="s">
        <v>35</v>
      </c>
      <c r="D15" s="16">
        <f>SUM(D16:D20)</f>
        <v>1117088.77</v>
      </c>
    </row>
    <row r="16" spans="1:4" s="1" customFormat="1" ht="33.75" customHeight="1" thickBot="1">
      <c r="A16" s="4" t="s">
        <v>16</v>
      </c>
      <c r="B16" s="5" t="s">
        <v>53</v>
      </c>
      <c r="C16" s="4" t="s">
        <v>35</v>
      </c>
      <c r="D16" s="16">
        <v>1117088.77</v>
      </c>
    </row>
    <row r="17" spans="1:4" s="1" customFormat="1" ht="31.5" customHeight="1" thickBot="1">
      <c r="A17" s="4" t="s">
        <v>17</v>
      </c>
      <c r="B17" s="5" t="s">
        <v>54</v>
      </c>
      <c r="C17" s="4" t="s">
        <v>35</v>
      </c>
      <c r="D17" s="16">
        <v>0</v>
      </c>
    </row>
    <row r="18" spans="1:4" s="1" customFormat="1" ht="16.5" thickBot="1">
      <c r="A18" s="4" t="s">
        <v>18</v>
      </c>
      <c r="B18" s="5" t="s">
        <v>55</v>
      </c>
      <c r="C18" s="4" t="s">
        <v>35</v>
      </c>
      <c r="D18" s="16">
        <v>0</v>
      </c>
    </row>
    <row r="19" spans="1:4" s="1" customFormat="1" ht="37.5" customHeight="1" thickBot="1">
      <c r="A19" s="4" t="s">
        <v>19</v>
      </c>
      <c r="B19" s="5" t="s">
        <v>56</v>
      </c>
      <c r="C19" s="4" t="s">
        <v>35</v>
      </c>
      <c r="D19" s="16">
        <v>0</v>
      </c>
    </row>
    <row r="20" spans="1:4" s="1" customFormat="1" ht="33.75" customHeight="1" thickBot="1">
      <c r="A20" s="4" t="s">
        <v>20</v>
      </c>
      <c r="B20" s="5" t="s">
        <v>57</v>
      </c>
      <c r="C20" s="4" t="s">
        <v>35</v>
      </c>
      <c r="D20" s="16">
        <v>0</v>
      </c>
    </row>
    <row r="21" spans="1:4" s="1" customFormat="1" ht="35.25" customHeight="1" thickBot="1">
      <c r="A21" s="4" t="s">
        <v>21</v>
      </c>
      <c r="B21" s="5" t="s">
        <v>58</v>
      </c>
      <c r="C21" s="4" t="s">
        <v>35</v>
      </c>
      <c r="D21" s="16">
        <v>1049300.58</v>
      </c>
    </row>
    <row r="22" spans="1:4" s="1" customFormat="1" ht="21" customHeight="1">
      <c r="A22" s="92" t="s">
        <v>22</v>
      </c>
      <c r="B22" s="94" t="s">
        <v>59</v>
      </c>
      <c r="C22" s="92" t="s">
        <v>35</v>
      </c>
      <c r="D22" s="96">
        <f>SUM(D24:D25)</f>
        <v>95814.78</v>
      </c>
    </row>
    <row r="23" spans="1:4" s="1" customFormat="1" ht="16.5" thickBot="1">
      <c r="A23" s="93"/>
      <c r="B23" s="95"/>
      <c r="C23" s="93"/>
      <c r="D23" s="97"/>
    </row>
    <row r="24" spans="1:4" s="1" customFormat="1" ht="23.25" customHeight="1" thickBot="1">
      <c r="A24" s="4" t="s">
        <v>23</v>
      </c>
      <c r="B24" s="5" t="s">
        <v>46</v>
      </c>
      <c r="C24" s="4" t="s">
        <v>35</v>
      </c>
      <c r="D24" s="16">
        <v>0</v>
      </c>
    </row>
    <row r="25" spans="1:4" s="1" customFormat="1" ht="31.5" customHeight="1" thickBot="1">
      <c r="A25" s="4" t="s">
        <v>24</v>
      </c>
      <c r="B25" s="5" t="s">
        <v>47</v>
      </c>
      <c r="C25" s="4" t="s">
        <v>35</v>
      </c>
      <c r="D25" s="16">
        <v>95814.78</v>
      </c>
    </row>
    <row r="26" spans="1:5" s="1" customFormat="1" ht="44.25" customHeight="1" thickBot="1">
      <c r="A26" s="85" t="s">
        <v>60</v>
      </c>
      <c r="B26" s="86"/>
      <c r="C26" s="86"/>
      <c r="D26" s="86"/>
      <c r="E26" s="87"/>
    </row>
    <row r="27" spans="1:5" s="1" customFormat="1" ht="31.5" customHeight="1" thickBot="1">
      <c r="A27" s="41" t="s">
        <v>104</v>
      </c>
      <c r="B27" s="41" t="s">
        <v>40</v>
      </c>
      <c r="C27" s="41" t="s">
        <v>6</v>
      </c>
      <c r="D27" s="42" t="s">
        <v>41</v>
      </c>
      <c r="E27" s="41" t="s">
        <v>61</v>
      </c>
    </row>
    <row r="28" spans="1:5" s="1" customFormat="1" ht="31.5" customHeight="1" thickBot="1">
      <c r="A28" s="27">
        <v>1</v>
      </c>
      <c r="B28" s="28" t="s">
        <v>106</v>
      </c>
      <c r="C28" s="27" t="s">
        <v>6</v>
      </c>
      <c r="D28" s="39" t="s">
        <v>123</v>
      </c>
      <c r="E28" s="38" t="s">
        <v>118</v>
      </c>
    </row>
    <row r="29" spans="1:5" s="1" customFormat="1" ht="31.5" customHeight="1" thickBot="1">
      <c r="A29" s="27">
        <f>A28+1</f>
        <v>2</v>
      </c>
      <c r="B29" s="28" t="s">
        <v>105</v>
      </c>
      <c r="C29" s="27" t="s">
        <v>6</v>
      </c>
      <c r="D29" s="39" t="s">
        <v>123</v>
      </c>
      <c r="E29" s="38" t="s">
        <v>119</v>
      </c>
    </row>
    <row r="30" spans="1:5" s="1" customFormat="1" ht="31.5" customHeight="1" thickBot="1">
      <c r="A30" s="27">
        <f aca="true" t="shared" si="0" ref="A30:A39">A29+1</f>
        <v>3</v>
      </c>
      <c r="B30" s="28" t="s">
        <v>107</v>
      </c>
      <c r="C30" s="27" t="s">
        <v>6</v>
      </c>
      <c r="D30" s="39" t="s">
        <v>123</v>
      </c>
      <c r="E30" s="39" t="s">
        <v>120</v>
      </c>
    </row>
    <row r="31" spans="1:5" s="1" customFormat="1" ht="63.75" thickBot="1">
      <c r="A31" s="27">
        <v>4</v>
      </c>
      <c r="B31" s="28" t="s">
        <v>117</v>
      </c>
      <c r="C31" s="27" t="s">
        <v>6</v>
      </c>
      <c r="D31" s="39" t="s">
        <v>123</v>
      </c>
      <c r="E31" s="39" t="s">
        <v>120</v>
      </c>
    </row>
    <row r="32" spans="1:5" s="1" customFormat="1" ht="31.5" customHeight="1" thickBot="1">
      <c r="A32" s="27">
        <v>5</v>
      </c>
      <c r="B32" s="28" t="s">
        <v>110</v>
      </c>
      <c r="C32" s="27" t="s">
        <v>6</v>
      </c>
      <c r="D32" s="39" t="s">
        <v>126</v>
      </c>
      <c r="E32" s="39" t="s">
        <v>120</v>
      </c>
    </row>
    <row r="33" spans="1:5" s="1" customFormat="1" ht="79.5" thickBot="1">
      <c r="A33" s="27">
        <f t="shared" si="0"/>
        <v>6</v>
      </c>
      <c r="B33" s="28" t="s">
        <v>111</v>
      </c>
      <c r="C33" s="27" t="s">
        <v>6</v>
      </c>
      <c r="D33" s="39" t="s">
        <v>123</v>
      </c>
      <c r="E33" s="39" t="s">
        <v>120</v>
      </c>
    </row>
    <row r="34" spans="1:5" s="1" customFormat="1" ht="31.5" customHeight="1" thickBot="1">
      <c r="A34" s="27">
        <f t="shared" si="0"/>
        <v>7</v>
      </c>
      <c r="B34" s="28" t="s">
        <v>112</v>
      </c>
      <c r="C34" s="27" t="s">
        <v>6</v>
      </c>
      <c r="D34" s="39" t="s">
        <v>123</v>
      </c>
      <c r="E34" s="27" t="s">
        <v>118</v>
      </c>
    </row>
    <row r="35" spans="1:5" s="1" customFormat="1" ht="31.5" customHeight="1" thickBot="1">
      <c r="A35" s="27">
        <f t="shared" si="0"/>
        <v>8</v>
      </c>
      <c r="B35" s="28" t="s">
        <v>113</v>
      </c>
      <c r="C35" s="27" t="s">
        <v>6</v>
      </c>
      <c r="D35" s="39" t="s">
        <v>123</v>
      </c>
      <c r="E35" s="27" t="s">
        <v>120</v>
      </c>
    </row>
    <row r="36" spans="1:5" s="1" customFormat="1" ht="31.5" customHeight="1" thickBot="1">
      <c r="A36" s="27">
        <f t="shared" si="0"/>
        <v>9</v>
      </c>
      <c r="B36" s="28" t="s">
        <v>114</v>
      </c>
      <c r="C36" s="27" t="s">
        <v>6</v>
      </c>
      <c r="D36" s="39" t="s">
        <v>123</v>
      </c>
      <c r="E36" s="27" t="s">
        <v>120</v>
      </c>
    </row>
    <row r="37" spans="1:5" s="1" customFormat="1" ht="31.5" customHeight="1" thickBot="1">
      <c r="A37" s="27">
        <f t="shared" si="0"/>
        <v>10</v>
      </c>
      <c r="B37" s="28" t="s">
        <v>115</v>
      </c>
      <c r="C37" s="27" t="s">
        <v>6</v>
      </c>
      <c r="D37" s="39" t="s">
        <v>123</v>
      </c>
      <c r="E37" s="27" t="s">
        <v>120</v>
      </c>
    </row>
    <row r="38" spans="1:5" s="1" customFormat="1" ht="31.5" customHeight="1" thickBot="1">
      <c r="A38" s="27">
        <f t="shared" si="0"/>
        <v>11</v>
      </c>
      <c r="B38" s="29" t="s">
        <v>116</v>
      </c>
      <c r="C38" s="27" t="s">
        <v>6</v>
      </c>
      <c r="D38" s="39" t="s">
        <v>127</v>
      </c>
      <c r="E38" s="27" t="s">
        <v>122</v>
      </c>
    </row>
    <row r="39" spans="1:5" s="1" customFormat="1" ht="28.5" customHeight="1" thickBot="1">
      <c r="A39" s="27">
        <f t="shared" si="0"/>
        <v>12</v>
      </c>
      <c r="B39" s="29" t="s">
        <v>137</v>
      </c>
      <c r="C39" s="27"/>
      <c r="D39" s="49" t="s">
        <v>138</v>
      </c>
      <c r="E39" s="49" t="s">
        <v>118</v>
      </c>
    </row>
    <row r="40" spans="1:4" s="1" customFormat="1" ht="38.25" customHeight="1" thickBot="1">
      <c r="A40" s="89" t="s">
        <v>62</v>
      </c>
      <c r="B40" s="90"/>
      <c r="C40" s="90"/>
      <c r="D40" s="91"/>
    </row>
    <row r="41" spans="1:4" s="1" customFormat="1" ht="36" customHeight="1" thickBot="1">
      <c r="A41" s="4" t="s">
        <v>26</v>
      </c>
      <c r="B41" s="5" t="s">
        <v>63</v>
      </c>
      <c r="C41" s="4" t="s">
        <v>25</v>
      </c>
      <c r="D41" s="11">
        <v>0</v>
      </c>
    </row>
    <row r="42" spans="1:4" s="1" customFormat="1" ht="33" customHeight="1" thickBot="1">
      <c r="A42" s="4" t="s">
        <v>27</v>
      </c>
      <c r="B42" s="5" t="s">
        <v>64</v>
      </c>
      <c r="C42" s="4" t="s">
        <v>25</v>
      </c>
      <c r="D42" s="11">
        <v>0</v>
      </c>
    </row>
    <row r="43" spans="1:4" s="1" customFormat="1" ht="31.5" customHeight="1" thickBot="1">
      <c r="A43" s="4" t="s">
        <v>28</v>
      </c>
      <c r="B43" s="5" t="s">
        <v>65</v>
      </c>
      <c r="C43" s="4" t="s">
        <v>25</v>
      </c>
      <c r="D43" s="11">
        <v>0</v>
      </c>
    </row>
    <row r="44" spans="1:4" s="1" customFormat="1" ht="30.75" customHeight="1" thickBot="1">
      <c r="A44" s="4" t="s">
        <v>29</v>
      </c>
      <c r="B44" s="5" t="s">
        <v>66</v>
      </c>
      <c r="C44" s="4" t="s">
        <v>35</v>
      </c>
      <c r="D44" s="11">
        <v>0</v>
      </c>
    </row>
    <row r="45" spans="1:4" s="1" customFormat="1" ht="25.5" customHeight="1" thickBot="1">
      <c r="A45" s="76" t="s">
        <v>67</v>
      </c>
      <c r="B45" s="77"/>
      <c r="C45" s="77"/>
      <c r="D45" s="78"/>
    </row>
    <row r="46" spans="1:4" s="1" customFormat="1" ht="47.25" customHeight="1" thickBot="1">
      <c r="A46" s="22" t="s">
        <v>30</v>
      </c>
      <c r="B46" s="23" t="s">
        <v>68</v>
      </c>
      <c r="C46" s="22" t="s">
        <v>35</v>
      </c>
      <c r="D46" s="25">
        <f>SUM(D47:D48)</f>
        <v>137690.84</v>
      </c>
    </row>
    <row r="47" spans="1:4" s="1" customFormat="1" ht="25.5" customHeight="1" thickBot="1">
      <c r="A47" s="22" t="s">
        <v>36</v>
      </c>
      <c r="B47" s="23" t="s">
        <v>46</v>
      </c>
      <c r="C47" s="22" t="s">
        <v>35</v>
      </c>
      <c r="D47" s="25">
        <v>0</v>
      </c>
    </row>
    <row r="48" spans="1:4" s="1" customFormat="1" ht="32.25" customHeight="1" thickBot="1">
      <c r="A48" s="22" t="s">
        <v>37</v>
      </c>
      <c r="B48" s="23" t="s">
        <v>47</v>
      </c>
      <c r="C48" s="22" t="s">
        <v>35</v>
      </c>
      <c r="D48" s="25">
        <v>137690.84</v>
      </c>
    </row>
    <row r="49" spans="1:5" s="1" customFormat="1" ht="41.25" customHeight="1" thickBot="1">
      <c r="A49" s="22" t="s">
        <v>38</v>
      </c>
      <c r="B49" s="23" t="s">
        <v>69</v>
      </c>
      <c r="C49" s="22" t="s">
        <v>35</v>
      </c>
      <c r="D49" s="25">
        <f>SUM(D50:D51)</f>
        <v>106698.45</v>
      </c>
      <c r="E49" s="17"/>
    </row>
    <row r="50" spans="1:4" s="1" customFormat="1" ht="27.75" customHeight="1" thickBot="1">
      <c r="A50" s="22" t="s">
        <v>70</v>
      </c>
      <c r="B50" s="23" t="s">
        <v>46</v>
      </c>
      <c r="C50" s="22" t="s">
        <v>35</v>
      </c>
      <c r="D50" s="25">
        <v>0</v>
      </c>
    </row>
    <row r="51" spans="1:4" s="1" customFormat="1" ht="26.25" customHeight="1" thickBot="1">
      <c r="A51" s="22" t="s">
        <v>71</v>
      </c>
      <c r="B51" s="23" t="s">
        <v>47</v>
      </c>
      <c r="C51" s="22" t="s">
        <v>35</v>
      </c>
      <c r="D51" s="25">
        <v>106698.45</v>
      </c>
    </row>
    <row r="52" spans="1:9" s="1" customFormat="1" ht="24" customHeight="1" thickBot="1">
      <c r="A52" s="88" t="s">
        <v>72</v>
      </c>
      <c r="B52" s="88"/>
      <c r="C52" s="88"/>
      <c r="D52" s="88"/>
      <c r="E52" s="88"/>
      <c r="F52" s="88"/>
      <c r="G52" s="88"/>
      <c r="H52" s="88"/>
      <c r="I52" s="88"/>
    </row>
    <row r="53" spans="1:9" s="1" customFormat="1" ht="34.5" customHeight="1" thickBot="1">
      <c r="A53" s="22" t="s">
        <v>73</v>
      </c>
      <c r="B53" s="23" t="s">
        <v>42</v>
      </c>
      <c r="C53" s="22" t="s">
        <v>6</v>
      </c>
      <c r="D53" s="33" t="s">
        <v>136</v>
      </c>
      <c r="E53" s="37" t="s">
        <v>129</v>
      </c>
      <c r="F53" s="37" t="s">
        <v>130</v>
      </c>
      <c r="G53" s="48" t="s">
        <v>131</v>
      </c>
      <c r="H53" s="49" t="s">
        <v>132</v>
      </c>
      <c r="I53" s="48" t="s">
        <v>133</v>
      </c>
    </row>
    <row r="54" spans="1:9" s="1" customFormat="1" ht="27.75" customHeight="1" thickBot="1">
      <c r="A54" s="22" t="s">
        <v>74</v>
      </c>
      <c r="B54" s="23" t="s">
        <v>39</v>
      </c>
      <c r="C54" s="22" t="s">
        <v>6</v>
      </c>
      <c r="D54" s="33" t="s">
        <v>128</v>
      </c>
      <c r="E54" s="37" t="s">
        <v>128</v>
      </c>
      <c r="F54" s="37" t="s">
        <v>128</v>
      </c>
      <c r="G54" s="37" t="s">
        <v>128</v>
      </c>
      <c r="H54" s="37" t="s">
        <v>135</v>
      </c>
      <c r="I54" s="37" t="s">
        <v>134</v>
      </c>
    </row>
    <row r="55" spans="1:9" s="1" customFormat="1" ht="33" customHeight="1" thickBot="1">
      <c r="A55" s="22" t="s">
        <v>75</v>
      </c>
      <c r="B55" s="23" t="s">
        <v>76</v>
      </c>
      <c r="C55" s="34" t="s">
        <v>77</v>
      </c>
      <c r="D55" s="45">
        <f aca="true" t="shared" si="1" ref="D55:I55">D56/6.679</f>
        <v>7851.3205569696065</v>
      </c>
      <c r="E55" s="46">
        <f t="shared" si="1"/>
        <v>0</v>
      </c>
      <c r="F55" s="46">
        <f t="shared" si="1"/>
        <v>0</v>
      </c>
      <c r="G55" s="46">
        <f t="shared" si="1"/>
        <v>0</v>
      </c>
      <c r="H55" s="46">
        <f t="shared" si="1"/>
        <v>0</v>
      </c>
      <c r="I55" s="46">
        <f t="shared" si="1"/>
        <v>0</v>
      </c>
    </row>
    <row r="56" spans="1:9" s="1" customFormat="1" ht="34.5" customHeight="1" thickBot="1">
      <c r="A56" s="22" t="s">
        <v>78</v>
      </c>
      <c r="B56" s="23" t="s">
        <v>79</v>
      </c>
      <c r="C56" s="22" t="s">
        <v>35</v>
      </c>
      <c r="D56" s="25">
        <v>52438.97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</row>
    <row r="57" spans="1:9" s="1" customFormat="1" ht="28.5" customHeight="1" thickBot="1">
      <c r="A57" s="22" t="s">
        <v>80</v>
      </c>
      <c r="B57" s="23" t="s">
        <v>81</v>
      </c>
      <c r="C57" s="22" t="s">
        <v>35</v>
      </c>
      <c r="D57" s="25">
        <v>47708.19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</row>
    <row r="58" spans="1:9" s="1" customFormat="1" ht="28.5" customHeight="1" thickBot="1">
      <c r="A58" s="22" t="s">
        <v>82</v>
      </c>
      <c r="B58" s="23" t="s">
        <v>83</v>
      </c>
      <c r="C58" s="22" t="s">
        <v>35</v>
      </c>
      <c r="D58" s="25">
        <f aca="true" t="shared" si="2" ref="D58:I58">D56-D57</f>
        <v>4730.779999999999</v>
      </c>
      <c r="E58" s="46">
        <f t="shared" si="2"/>
        <v>0</v>
      </c>
      <c r="F58" s="46">
        <f t="shared" si="2"/>
        <v>0</v>
      </c>
      <c r="G58" s="46">
        <f t="shared" si="2"/>
        <v>0</v>
      </c>
      <c r="H58" s="46">
        <f t="shared" si="2"/>
        <v>0</v>
      </c>
      <c r="I58" s="46">
        <f t="shared" si="2"/>
        <v>0</v>
      </c>
    </row>
    <row r="59" spans="1:9" s="1" customFormat="1" ht="32.25" thickBot="1">
      <c r="A59" s="22" t="s">
        <v>84</v>
      </c>
      <c r="B59" s="23" t="s">
        <v>85</v>
      </c>
      <c r="C59" s="22" t="s">
        <v>35</v>
      </c>
      <c r="D59" s="25">
        <v>52438.97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</row>
    <row r="60" spans="1:9" s="1" customFormat="1" ht="32.25" thickBot="1">
      <c r="A60" s="22" t="s">
        <v>86</v>
      </c>
      <c r="B60" s="23" t="s">
        <v>87</v>
      </c>
      <c r="C60" s="22" t="s">
        <v>35</v>
      </c>
      <c r="D60" s="25">
        <f aca="true" t="shared" si="3" ref="D60:I60">D59</f>
        <v>52438.97</v>
      </c>
      <c r="E60" s="46">
        <f t="shared" si="3"/>
        <v>0</v>
      </c>
      <c r="F60" s="46">
        <f t="shared" si="3"/>
        <v>0</v>
      </c>
      <c r="G60" s="46">
        <f t="shared" si="3"/>
        <v>0</v>
      </c>
      <c r="H60" s="46">
        <f t="shared" si="3"/>
        <v>0</v>
      </c>
      <c r="I60" s="46">
        <f t="shared" si="3"/>
        <v>0</v>
      </c>
    </row>
    <row r="61" spans="1:9" s="1" customFormat="1" ht="32.25" thickBot="1">
      <c r="A61" s="22" t="s">
        <v>88</v>
      </c>
      <c r="B61" s="23" t="s">
        <v>89</v>
      </c>
      <c r="C61" s="22" t="s">
        <v>35</v>
      </c>
      <c r="D61" s="25">
        <f aca="true" t="shared" si="4" ref="D61:I61">D59-D60</f>
        <v>0</v>
      </c>
      <c r="E61" s="46">
        <f t="shared" si="4"/>
        <v>0</v>
      </c>
      <c r="F61" s="46">
        <f t="shared" si="4"/>
        <v>0</v>
      </c>
      <c r="G61" s="46">
        <f t="shared" si="4"/>
        <v>0</v>
      </c>
      <c r="H61" s="46">
        <f t="shared" si="4"/>
        <v>0</v>
      </c>
      <c r="I61" s="46">
        <f t="shared" si="4"/>
        <v>0</v>
      </c>
    </row>
    <row r="62" spans="1:9" s="1" customFormat="1" ht="41.25" customHeight="1" thickBot="1">
      <c r="A62" s="22" t="s">
        <v>90</v>
      </c>
      <c r="B62" s="23" t="s">
        <v>91</v>
      </c>
      <c r="C62" s="22" t="s">
        <v>35</v>
      </c>
      <c r="D62" s="33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</row>
    <row r="63" spans="1:4" s="1" customFormat="1" ht="38.25" customHeight="1" thickBot="1">
      <c r="A63" s="89" t="s">
        <v>92</v>
      </c>
      <c r="B63" s="90"/>
      <c r="C63" s="90"/>
      <c r="D63" s="91"/>
    </row>
    <row r="64" spans="1:4" s="1" customFormat="1" ht="24.75" customHeight="1" thickBot="1">
      <c r="A64" s="4" t="s">
        <v>93</v>
      </c>
      <c r="B64" s="5" t="s">
        <v>63</v>
      </c>
      <c r="C64" s="4" t="s">
        <v>25</v>
      </c>
      <c r="D64" s="12">
        <v>0</v>
      </c>
    </row>
    <row r="65" spans="1:4" s="1" customFormat="1" ht="30.75" customHeight="1" thickBot="1">
      <c r="A65" s="4" t="s">
        <v>94</v>
      </c>
      <c r="B65" s="5" t="s">
        <v>64</v>
      </c>
      <c r="C65" s="4" t="s">
        <v>25</v>
      </c>
      <c r="D65" s="12">
        <v>0</v>
      </c>
    </row>
    <row r="66" spans="1:4" s="1" customFormat="1" ht="33" customHeight="1" thickBot="1">
      <c r="A66" s="4" t="s">
        <v>95</v>
      </c>
      <c r="B66" s="5" t="s">
        <v>65</v>
      </c>
      <c r="C66" s="4" t="s">
        <v>6</v>
      </c>
      <c r="D66" s="12">
        <v>0</v>
      </c>
    </row>
    <row r="67" spans="1:4" s="1" customFormat="1" ht="34.5" customHeight="1" thickBot="1">
      <c r="A67" s="4" t="s">
        <v>96</v>
      </c>
      <c r="B67" s="5" t="s">
        <v>66</v>
      </c>
      <c r="C67" s="4" t="s">
        <v>35</v>
      </c>
      <c r="D67" s="12">
        <v>0</v>
      </c>
    </row>
    <row r="68" spans="1:4" s="1" customFormat="1" ht="38.25" customHeight="1" thickBot="1">
      <c r="A68" s="89" t="s">
        <v>97</v>
      </c>
      <c r="B68" s="90"/>
      <c r="C68" s="90"/>
      <c r="D68" s="91"/>
    </row>
    <row r="69" spans="1:4" s="1" customFormat="1" ht="27.75" customHeight="1" thickBot="1">
      <c r="A69" s="4" t="s">
        <v>98</v>
      </c>
      <c r="B69" s="5" t="s">
        <v>99</v>
      </c>
      <c r="C69" s="4" t="s">
        <v>25</v>
      </c>
      <c r="D69" s="11">
        <v>18</v>
      </c>
    </row>
    <row r="70" spans="1:4" s="1" customFormat="1" ht="27" customHeight="1" thickBot="1">
      <c r="A70" s="4" t="s">
        <v>100</v>
      </c>
      <c r="B70" s="5" t="s">
        <v>101</v>
      </c>
      <c r="C70" s="4" t="s">
        <v>25</v>
      </c>
      <c r="D70" s="11">
        <v>2</v>
      </c>
    </row>
    <row r="71" spans="1:4" s="1" customFormat="1" ht="50.25" customHeight="1" thickBot="1">
      <c r="A71" s="6" t="s">
        <v>102</v>
      </c>
      <c r="B71" s="7" t="s">
        <v>103</v>
      </c>
      <c r="C71" s="6" t="s">
        <v>35</v>
      </c>
      <c r="D71" s="8">
        <v>24732.58</v>
      </c>
    </row>
  </sheetData>
  <sheetProtection/>
  <mergeCells count="15">
    <mergeCell ref="A1:D1"/>
    <mergeCell ref="B2:B3"/>
    <mergeCell ref="C2:C3"/>
    <mergeCell ref="D2:D3"/>
    <mergeCell ref="A7:D7"/>
    <mergeCell ref="A68:D68"/>
    <mergeCell ref="A22:A23"/>
    <mergeCell ref="B22:B23"/>
    <mergeCell ref="C22:C23"/>
    <mergeCell ref="D22:D23"/>
    <mergeCell ref="A63:D63"/>
    <mergeCell ref="A40:D40"/>
    <mergeCell ref="A45:D45"/>
    <mergeCell ref="A26:E26"/>
    <mergeCell ref="A52:I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D72" sqref="D72"/>
    </sheetView>
  </sheetViews>
  <sheetFormatPr defaultColWidth="9.140625" defaultRowHeight="15"/>
  <cols>
    <col min="1" max="1" width="6.57421875" style="1" customWidth="1"/>
    <col min="2" max="2" width="49.28125" style="9" customWidth="1"/>
    <col min="3" max="3" width="9.7109375" style="9" customWidth="1"/>
    <col min="4" max="4" width="32.7109375" style="9" customWidth="1"/>
    <col min="5" max="5" width="24.140625" style="9" customWidth="1"/>
    <col min="6" max="9" width="18.140625" style="9" customWidth="1"/>
    <col min="10" max="16384" width="9.140625" style="9" customWidth="1"/>
  </cols>
  <sheetData>
    <row r="1" spans="1:4" s="1" customFormat="1" ht="46.5" customHeight="1" thickBot="1">
      <c r="A1" s="98" t="s">
        <v>43</v>
      </c>
      <c r="B1" s="98"/>
      <c r="C1" s="98"/>
      <c r="D1" s="98"/>
    </row>
    <row r="2" spans="1:4" s="1" customFormat="1" ht="13.5" customHeight="1">
      <c r="A2" s="2" t="s">
        <v>0</v>
      </c>
      <c r="B2" s="99" t="s">
        <v>2</v>
      </c>
      <c r="C2" s="99" t="s">
        <v>31</v>
      </c>
      <c r="D2" s="99" t="s">
        <v>32</v>
      </c>
    </row>
    <row r="3" spans="1:4" s="1" customFormat="1" ht="16.5" thickBot="1">
      <c r="A3" s="3" t="s">
        <v>1</v>
      </c>
      <c r="B3" s="100"/>
      <c r="C3" s="100"/>
      <c r="D3" s="100"/>
    </row>
    <row r="4" spans="1:4" s="1" customFormat="1" ht="29.25" customHeight="1" thickBot="1">
      <c r="A4" s="4" t="s">
        <v>3</v>
      </c>
      <c r="B4" s="5" t="s">
        <v>4</v>
      </c>
      <c r="C4" s="4" t="s">
        <v>6</v>
      </c>
      <c r="D4" s="14">
        <v>42430</v>
      </c>
    </row>
    <row r="5" spans="1:4" s="1" customFormat="1" ht="26.25" customHeight="1" thickBot="1">
      <c r="A5" s="4" t="s">
        <v>5</v>
      </c>
      <c r="B5" s="5" t="s">
        <v>33</v>
      </c>
      <c r="C5" s="4" t="s">
        <v>6</v>
      </c>
      <c r="D5" s="14">
        <v>42005</v>
      </c>
    </row>
    <row r="6" spans="1:4" s="1" customFormat="1" ht="23.25" customHeight="1" thickBot="1">
      <c r="A6" s="4" t="s">
        <v>7</v>
      </c>
      <c r="B6" s="5" t="s">
        <v>34</v>
      </c>
      <c r="C6" s="4" t="s">
        <v>6</v>
      </c>
      <c r="D6" s="14">
        <v>42369</v>
      </c>
    </row>
    <row r="7" spans="1:4" s="1" customFormat="1" ht="38.25" customHeight="1" thickBot="1">
      <c r="A7" s="89" t="s">
        <v>44</v>
      </c>
      <c r="B7" s="90"/>
      <c r="C7" s="90"/>
      <c r="D7" s="91"/>
    </row>
    <row r="8" spans="1:4" s="1" customFormat="1" ht="42.75" customHeight="1" thickBot="1">
      <c r="A8" s="4" t="s">
        <v>8</v>
      </c>
      <c r="B8" s="5" t="s">
        <v>45</v>
      </c>
      <c r="C8" s="4" t="s">
        <v>35</v>
      </c>
      <c r="D8" s="16">
        <f>SUM(D9:D10)</f>
        <v>7198.97</v>
      </c>
    </row>
    <row r="9" spans="1:4" s="1" customFormat="1" ht="28.5" customHeight="1" thickBot="1">
      <c r="A9" s="4" t="s">
        <v>9</v>
      </c>
      <c r="B9" s="5" t="s">
        <v>46</v>
      </c>
      <c r="C9" s="4" t="s">
        <v>35</v>
      </c>
      <c r="D9" s="16">
        <v>0</v>
      </c>
    </row>
    <row r="10" spans="1:4" s="1" customFormat="1" ht="23.25" customHeight="1" thickBot="1">
      <c r="A10" s="4" t="s">
        <v>10</v>
      </c>
      <c r="B10" s="5" t="s">
        <v>47</v>
      </c>
      <c r="C10" s="4" t="s">
        <v>35</v>
      </c>
      <c r="D10" s="16">
        <v>7198.97</v>
      </c>
    </row>
    <row r="11" spans="1:4" s="1" customFormat="1" ht="42.75" customHeight="1" thickBot="1">
      <c r="A11" s="4" t="s">
        <v>11</v>
      </c>
      <c r="B11" s="5" t="s">
        <v>48</v>
      </c>
      <c r="C11" s="4" t="s">
        <v>35</v>
      </c>
      <c r="D11" s="16">
        <f>SUM(D12:D14)</f>
        <v>244719.86</v>
      </c>
    </row>
    <row r="12" spans="1:4" s="1" customFormat="1" ht="21" customHeight="1" thickBot="1">
      <c r="A12" s="4" t="s">
        <v>12</v>
      </c>
      <c r="B12" s="5" t="s">
        <v>49</v>
      </c>
      <c r="C12" s="4" t="s">
        <v>35</v>
      </c>
      <c r="D12" s="16">
        <v>139371.55</v>
      </c>
    </row>
    <row r="13" spans="1:4" s="1" customFormat="1" ht="29.25" customHeight="1" thickBot="1">
      <c r="A13" s="4" t="s">
        <v>13</v>
      </c>
      <c r="B13" s="5" t="s">
        <v>50</v>
      </c>
      <c r="C13" s="4" t="s">
        <v>35</v>
      </c>
      <c r="D13" s="16">
        <v>24620.83</v>
      </c>
    </row>
    <row r="14" spans="1:4" s="1" customFormat="1" ht="31.5" customHeight="1" thickBot="1">
      <c r="A14" s="4" t="s">
        <v>14</v>
      </c>
      <c r="B14" s="5" t="s">
        <v>51</v>
      </c>
      <c r="C14" s="4" t="s">
        <v>35</v>
      </c>
      <c r="D14" s="16">
        <v>80727.48</v>
      </c>
    </row>
    <row r="15" spans="1:4" s="1" customFormat="1" ht="36" customHeight="1" thickBot="1">
      <c r="A15" s="4" t="s">
        <v>15</v>
      </c>
      <c r="B15" s="5" t="s">
        <v>52</v>
      </c>
      <c r="C15" s="4" t="s">
        <v>35</v>
      </c>
      <c r="D15" s="16">
        <f>SUM(D16:D20)</f>
        <v>234720.36</v>
      </c>
    </row>
    <row r="16" spans="1:4" s="1" customFormat="1" ht="33.75" customHeight="1" thickBot="1">
      <c r="A16" s="4" t="s">
        <v>16</v>
      </c>
      <c r="B16" s="5" t="s">
        <v>53</v>
      </c>
      <c r="C16" s="4" t="s">
        <v>35</v>
      </c>
      <c r="D16" s="16">
        <v>234720.36</v>
      </c>
    </row>
    <row r="17" spans="1:4" s="1" customFormat="1" ht="31.5" customHeight="1" thickBot="1">
      <c r="A17" s="4" t="s">
        <v>17</v>
      </c>
      <c r="B17" s="5" t="s">
        <v>54</v>
      </c>
      <c r="C17" s="4" t="s">
        <v>35</v>
      </c>
      <c r="D17" s="16">
        <v>0</v>
      </c>
    </row>
    <row r="18" spans="1:4" s="1" customFormat="1" ht="16.5" thickBot="1">
      <c r="A18" s="4" t="s">
        <v>18</v>
      </c>
      <c r="B18" s="5" t="s">
        <v>55</v>
      </c>
      <c r="C18" s="4" t="s">
        <v>35</v>
      </c>
      <c r="D18" s="16">
        <v>0</v>
      </c>
    </row>
    <row r="19" spans="1:4" s="1" customFormat="1" ht="37.5" customHeight="1" thickBot="1">
      <c r="A19" s="4" t="s">
        <v>19</v>
      </c>
      <c r="B19" s="5" t="s">
        <v>56</v>
      </c>
      <c r="C19" s="4" t="s">
        <v>35</v>
      </c>
      <c r="D19" s="16">
        <v>0</v>
      </c>
    </row>
    <row r="20" spans="1:4" s="1" customFormat="1" ht="33.75" customHeight="1" thickBot="1">
      <c r="A20" s="4" t="s">
        <v>20</v>
      </c>
      <c r="B20" s="5" t="s">
        <v>57</v>
      </c>
      <c r="C20" s="4" t="s">
        <v>35</v>
      </c>
      <c r="D20" s="16">
        <v>0</v>
      </c>
    </row>
    <row r="21" spans="1:4" s="1" customFormat="1" ht="35.25" customHeight="1" thickBot="1">
      <c r="A21" s="4" t="s">
        <v>21</v>
      </c>
      <c r="B21" s="5" t="s">
        <v>58</v>
      </c>
      <c r="C21" s="4" t="s">
        <v>35</v>
      </c>
      <c r="D21" s="16">
        <f>D15-D10</f>
        <v>227521.38999999998</v>
      </c>
    </row>
    <row r="22" spans="1:4" s="1" customFormat="1" ht="21" customHeight="1">
      <c r="A22" s="92" t="s">
        <v>22</v>
      </c>
      <c r="B22" s="94" t="s">
        <v>59</v>
      </c>
      <c r="C22" s="92" t="s">
        <v>35</v>
      </c>
      <c r="D22" s="96">
        <f>SUM(D24:D25)</f>
        <v>17198.47</v>
      </c>
    </row>
    <row r="23" spans="1:4" s="1" customFormat="1" ht="16.5" thickBot="1">
      <c r="A23" s="93"/>
      <c r="B23" s="95"/>
      <c r="C23" s="93"/>
      <c r="D23" s="97"/>
    </row>
    <row r="24" spans="1:4" s="1" customFormat="1" ht="23.25" customHeight="1" thickBot="1">
      <c r="A24" s="4" t="s">
        <v>23</v>
      </c>
      <c r="B24" s="5" t="s">
        <v>46</v>
      </c>
      <c r="C24" s="4" t="s">
        <v>35</v>
      </c>
      <c r="D24" s="16">
        <v>0</v>
      </c>
    </row>
    <row r="25" spans="1:4" s="1" customFormat="1" ht="31.5" customHeight="1" thickBot="1">
      <c r="A25" s="4" t="s">
        <v>24</v>
      </c>
      <c r="B25" s="5" t="s">
        <v>47</v>
      </c>
      <c r="C25" s="4" t="s">
        <v>35</v>
      </c>
      <c r="D25" s="16">
        <v>17198.47</v>
      </c>
    </row>
    <row r="26" spans="1:5" s="1" customFormat="1" ht="42.75" customHeight="1" thickBot="1">
      <c r="A26" s="85" t="s">
        <v>60</v>
      </c>
      <c r="B26" s="86"/>
      <c r="C26" s="86"/>
      <c r="D26" s="86"/>
      <c r="E26" s="87"/>
    </row>
    <row r="27" spans="1:5" s="1" customFormat="1" ht="36" customHeight="1" thickBot="1">
      <c r="A27" s="41" t="s">
        <v>104</v>
      </c>
      <c r="B27" s="41" t="s">
        <v>40</v>
      </c>
      <c r="C27" s="41" t="s">
        <v>6</v>
      </c>
      <c r="D27" s="42" t="s">
        <v>41</v>
      </c>
      <c r="E27" s="41" t="s">
        <v>61</v>
      </c>
    </row>
    <row r="28" spans="1:5" s="18" customFormat="1" ht="33" customHeight="1" thickBot="1">
      <c r="A28" s="27">
        <v>1</v>
      </c>
      <c r="B28" s="28" t="s">
        <v>106</v>
      </c>
      <c r="C28" s="27" t="s">
        <v>6</v>
      </c>
      <c r="D28" s="39" t="s">
        <v>123</v>
      </c>
      <c r="E28" s="38" t="s">
        <v>118</v>
      </c>
    </row>
    <row r="29" spans="1:5" s="18" customFormat="1" ht="29.25" customHeight="1" thickBot="1">
      <c r="A29" s="27">
        <f>A28+1</f>
        <v>2</v>
      </c>
      <c r="B29" s="28" t="s">
        <v>105</v>
      </c>
      <c r="C29" s="27" t="s">
        <v>6</v>
      </c>
      <c r="D29" s="39" t="s">
        <v>123</v>
      </c>
      <c r="E29" s="38" t="s">
        <v>119</v>
      </c>
    </row>
    <row r="30" spans="1:5" s="18" customFormat="1" ht="29.25" customHeight="1" thickBot="1">
      <c r="A30" s="27">
        <f aca="true" t="shared" si="0" ref="A30:A40">A29+1</f>
        <v>3</v>
      </c>
      <c r="B30" s="28" t="s">
        <v>107</v>
      </c>
      <c r="C30" s="27" t="s">
        <v>6</v>
      </c>
      <c r="D30" s="39" t="s">
        <v>123</v>
      </c>
      <c r="E30" s="39" t="s">
        <v>120</v>
      </c>
    </row>
    <row r="31" spans="1:5" s="18" customFormat="1" ht="66.75" customHeight="1" thickBot="1">
      <c r="A31" s="27">
        <v>4</v>
      </c>
      <c r="B31" s="28" t="s">
        <v>117</v>
      </c>
      <c r="C31" s="27" t="s">
        <v>6</v>
      </c>
      <c r="D31" s="39" t="s">
        <v>123</v>
      </c>
      <c r="E31" s="39" t="s">
        <v>120</v>
      </c>
    </row>
    <row r="32" spans="1:5" s="18" customFormat="1" ht="34.5" customHeight="1" thickBot="1">
      <c r="A32" s="27">
        <f t="shared" si="0"/>
        <v>5</v>
      </c>
      <c r="B32" s="28" t="s">
        <v>109</v>
      </c>
      <c r="C32" s="27" t="s">
        <v>6</v>
      </c>
      <c r="D32" s="39" t="s">
        <v>125</v>
      </c>
      <c r="E32" s="40" t="s">
        <v>121</v>
      </c>
    </row>
    <row r="33" spans="1:5" s="18" customFormat="1" ht="33.75" customHeight="1" thickBot="1">
      <c r="A33" s="27">
        <f t="shared" si="0"/>
        <v>6</v>
      </c>
      <c r="B33" s="28" t="s">
        <v>110</v>
      </c>
      <c r="C33" s="27" t="s">
        <v>6</v>
      </c>
      <c r="D33" s="39" t="s">
        <v>126</v>
      </c>
      <c r="E33" s="39" t="s">
        <v>120</v>
      </c>
    </row>
    <row r="34" spans="1:5" s="18" customFormat="1" ht="79.5" customHeight="1" thickBot="1">
      <c r="A34" s="27">
        <f t="shared" si="0"/>
        <v>7</v>
      </c>
      <c r="B34" s="28" t="s">
        <v>111</v>
      </c>
      <c r="C34" s="27" t="s">
        <v>6</v>
      </c>
      <c r="D34" s="39" t="s">
        <v>123</v>
      </c>
      <c r="E34" s="39" t="s">
        <v>120</v>
      </c>
    </row>
    <row r="35" spans="1:5" s="18" customFormat="1" ht="29.25" customHeight="1" thickBot="1">
      <c r="A35" s="27">
        <f t="shared" si="0"/>
        <v>8</v>
      </c>
      <c r="B35" s="28" t="s">
        <v>112</v>
      </c>
      <c r="C35" s="27" t="s">
        <v>6</v>
      </c>
      <c r="D35" s="39" t="s">
        <v>123</v>
      </c>
      <c r="E35" s="27" t="s">
        <v>118</v>
      </c>
    </row>
    <row r="36" spans="1:5" s="18" customFormat="1" ht="29.25" customHeight="1" thickBot="1">
      <c r="A36" s="27">
        <f t="shared" si="0"/>
        <v>9</v>
      </c>
      <c r="B36" s="28" t="s">
        <v>113</v>
      </c>
      <c r="C36" s="27" t="s">
        <v>6</v>
      </c>
      <c r="D36" s="39" t="s">
        <v>123</v>
      </c>
      <c r="E36" s="27" t="s">
        <v>120</v>
      </c>
    </row>
    <row r="37" spans="1:5" s="18" customFormat="1" ht="29.25" customHeight="1" thickBot="1">
      <c r="A37" s="27">
        <f t="shared" si="0"/>
        <v>10</v>
      </c>
      <c r="B37" s="28" t="s">
        <v>114</v>
      </c>
      <c r="C37" s="27" t="s">
        <v>6</v>
      </c>
      <c r="D37" s="39" t="s">
        <v>123</v>
      </c>
      <c r="E37" s="27" t="s">
        <v>120</v>
      </c>
    </row>
    <row r="38" spans="1:5" s="18" customFormat="1" ht="29.25" customHeight="1" thickBot="1">
      <c r="A38" s="27">
        <f t="shared" si="0"/>
        <v>11</v>
      </c>
      <c r="B38" s="28" t="s">
        <v>115</v>
      </c>
      <c r="C38" s="27" t="s">
        <v>6</v>
      </c>
      <c r="D38" s="39" t="s">
        <v>123</v>
      </c>
      <c r="E38" s="27" t="s">
        <v>120</v>
      </c>
    </row>
    <row r="39" spans="1:5" s="18" customFormat="1" ht="32.25" customHeight="1" thickBot="1">
      <c r="A39" s="27">
        <f t="shared" si="0"/>
        <v>12</v>
      </c>
      <c r="B39" s="29" t="s">
        <v>116</v>
      </c>
      <c r="C39" s="27" t="s">
        <v>6</v>
      </c>
      <c r="D39" s="39" t="s">
        <v>127</v>
      </c>
      <c r="E39" s="27" t="s">
        <v>122</v>
      </c>
    </row>
    <row r="40" spans="1:5" s="1" customFormat="1" ht="33" customHeight="1" thickBot="1">
      <c r="A40" s="27">
        <f t="shared" si="0"/>
        <v>13</v>
      </c>
      <c r="B40" s="29" t="s">
        <v>137</v>
      </c>
      <c r="C40" s="27"/>
      <c r="D40" s="49" t="s">
        <v>138</v>
      </c>
      <c r="E40" s="49" t="s">
        <v>118</v>
      </c>
    </row>
    <row r="41" spans="1:4" s="1" customFormat="1" ht="38.25" customHeight="1" thickBot="1">
      <c r="A41" s="89" t="s">
        <v>62</v>
      </c>
      <c r="B41" s="90"/>
      <c r="C41" s="90"/>
      <c r="D41" s="91"/>
    </row>
    <row r="42" spans="1:4" s="1" customFormat="1" ht="36" customHeight="1" thickBot="1">
      <c r="A42" s="4" t="s">
        <v>26</v>
      </c>
      <c r="B42" s="5" t="s">
        <v>63</v>
      </c>
      <c r="C42" s="4" t="s">
        <v>25</v>
      </c>
      <c r="D42" s="11">
        <v>0</v>
      </c>
    </row>
    <row r="43" spans="1:4" s="1" customFormat="1" ht="33" customHeight="1" thickBot="1">
      <c r="A43" s="4" t="s">
        <v>27</v>
      </c>
      <c r="B43" s="5" t="s">
        <v>64</v>
      </c>
      <c r="C43" s="4" t="s">
        <v>25</v>
      </c>
      <c r="D43" s="11">
        <v>0</v>
      </c>
    </row>
    <row r="44" spans="1:4" s="1" customFormat="1" ht="31.5" customHeight="1" thickBot="1">
      <c r="A44" s="4" t="s">
        <v>28</v>
      </c>
      <c r="B44" s="5" t="s">
        <v>65</v>
      </c>
      <c r="C44" s="4" t="s">
        <v>25</v>
      </c>
      <c r="D44" s="11">
        <v>0</v>
      </c>
    </row>
    <row r="45" spans="1:4" s="1" customFormat="1" ht="30.75" customHeight="1" thickBot="1">
      <c r="A45" s="4" t="s">
        <v>29</v>
      </c>
      <c r="B45" s="5" t="s">
        <v>66</v>
      </c>
      <c r="C45" s="4" t="s">
        <v>35</v>
      </c>
      <c r="D45" s="11">
        <v>0</v>
      </c>
    </row>
    <row r="46" spans="1:4" s="1" customFormat="1" ht="25.5" customHeight="1" thickBot="1">
      <c r="A46" s="76" t="s">
        <v>67</v>
      </c>
      <c r="B46" s="77"/>
      <c r="C46" s="77"/>
      <c r="D46" s="78"/>
    </row>
    <row r="47" spans="1:4" s="1" customFormat="1" ht="47.25" customHeight="1" thickBot="1">
      <c r="A47" s="22" t="s">
        <v>30</v>
      </c>
      <c r="B47" s="23" t="s">
        <v>68</v>
      </c>
      <c r="C47" s="22" t="s">
        <v>35</v>
      </c>
      <c r="D47" s="25">
        <f>SUM(D48:D49)</f>
        <v>14167.69</v>
      </c>
    </row>
    <row r="48" spans="1:4" s="1" customFormat="1" ht="25.5" customHeight="1" thickBot="1">
      <c r="A48" s="22" t="s">
        <v>36</v>
      </c>
      <c r="B48" s="23" t="s">
        <v>46</v>
      </c>
      <c r="C48" s="22" t="s">
        <v>35</v>
      </c>
      <c r="D48" s="25">
        <v>0</v>
      </c>
    </row>
    <row r="49" spans="1:4" s="1" customFormat="1" ht="32.25" customHeight="1" thickBot="1">
      <c r="A49" s="22" t="s">
        <v>37</v>
      </c>
      <c r="B49" s="23" t="s">
        <v>47</v>
      </c>
      <c r="C49" s="22" t="s">
        <v>35</v>
      </c>
      <c r="D49" s="25">
        <v>14167.69</v>
      </c>
    </row>
    <row r="50" spans="1:5" s="1" customFormat="1" ht="41.25" customHeight="1" thickBot="1">
      <c r="A50" s="22" t="s">
        <v>38</v>
      </c>
      <c r="B50" s="23" t="s">
        <v>69</v>
      </c>
      <c r="C50" s="22" t="s">
        <v>35</v>
      </c>
      <c r="D50" s="25">
        <f>SUM(D51:D52)</f>
        <v>10686.24</v>
      </c>
      <c r="E50" s="17"/>
    </row>
    <row r="51" spans="1:4" s="1" customFormat="1" ht="27.75" customHeight="1" thickBot="1">
      <c r="A51" s="22" t="s">
        <v>70</v>
      </c>
      <c r="B51" s="23" t="s">
        <v>46</v>
      </c>
      <c r="C51" s="22" t="s">
        <v>35</v>
      </c>
      <c r="D51" s="25">
        <v>0</v>
      </c>
    </row>
    <row r="52" spans="1:4" s="1" customFormat="1" ht="26.25" customHeight="1" thickBot="1">
      <c r="A52" s="22" t="s">
        <v>71</v>
      </c>
      <c r="B52" s="23" t="s">
        <v>47</v>
      </c>
      <c r="C52" s="22" t="s">
        <v>35</v>
      </c>
      <c r="D52" s="25">
        <v>10686.24</v>
      </c>
    </row>
    <row r="53" spans="1:9" s="1" customFormat="1" ht="24" customHeight="1" thickBot="1">
      <c r="A53" s="88" t="s">
        <v>72</v>
      </c>
      <c r="B53" s="88"/>
      <c r="C53" s="88"/>
      <c r="D53" s="88"/>
      <c r="E53" s="88"/>
      <c r="F53" s="88"/>
      <c r="G53" s="88"/>
      <c r="H53" s="88"/>
      <c r="I53" s="88"/>
    </row>
    <row r="54" spans="1:9" s="1" customFormat="1" ht="34.5" customHeight="1" thickBot="1">
      <c r="A54" s="22" t="s">
        <v>73</v>
      </c>
      <c r="B54" s="23" t="s">
        <v>42</v>
      </c>
      <c r="C54" s="22" t="s">
        <v>6</v>
      </c>
      <c r="D54" s="33" t="s">
        <v>136</v>
      </c>
      <c r="E54" s="37" t="s">
        <v>129</v>
      </c>
      <c r="F54" s="37" t="s">
        <v>130</v>
      </c>
      <c r="G54" s="48" t="s">
        <v>131</v>
      </c>
      <c r="H54" s="49" t="s">
        <v>132</v>
      </c>
      <c r="I54" s="48" t="s">
        <v>133</v>
      </c>
    </row>
    <row r="55" spans="1:9" s="1" customFormat="1" ht="27.75" customHeight="1" thickBot="1">
      <c r="A55" s="22" t="s">
        <v>74</v>
      </c>
      <c r="B55" s="23" t="s">
        <v>39</v>
      </c>
      <c r="C55" s="22" t="s">
        <v>6</v>
      </c>
      <c r="D55" s="33" t="s">
        <v>128</v>
      </c>
      <c r="E55" s="37" t="s">
        <v>128</v>
      </c>
      <c r="F55" s="37" t="s">
        <v>128</v>
      </c>
      <c r="G55" s="37" t="s">
        <v>128</v>
      </c>
      <c r="H55" s="37" t="s">
        <v>135</v>
      </c>
      <c r="I55" s="37" t="s">
        <v>134</v>
      </c>
    </row>
    <row r="56" spans="1:9" s="1" customFormat="1" ht="33" customHeight="1" thickBot="1">
      <c r="A56" s="22" t="s">
        <v>75</v>
      </c>
      <c r="B56" s="23" t="s">
        <v>76</v>
      </c>
      <c r="C56" s="34" t="s">
        <v>77</v>
      </c>
      <c r="D56" s="45">
        <f aca="true" t="shared" si="1" ref="D56:I56">D57/6.679</f>
        <v>1474.3973648749811</v>
      </c>
      <c r="E56" s="46">
        <f t="shared" si="1"/>
        <v>0</v>
      </c>
      <c r="F56" s="46">
        <f t="shared" si="1"/>
        <v>0</v>
      </c>
      <c r="G56" s="46">
        <f t="shared" si="1"/>
        <v>0</v>
      </c>
      <c r="H56" s="46">
        <f t="shared" si="1"/>
        <v>0</v>
      </c>
      <c r="I56" s="46">
        <f t="shared" si="1"/>
        <v>0</v>
      </c>
    </row>
    <row r="57" spans="1:9" s="1" customFormat="1" ht="34.5" customHeight="1" thickBot="1">
      <c r="A57" s="22" t="s">
        <v>78</v>
      </c>
      <c r="B57" s="23" t="s">
        <v>79</v>
      </c>
      <c r="C57" s="22" t="s">
        <v>35</v>
      </c>
      <c r="D57" s="25">
        <v>9847.5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</row>
    <row r="58" spans="1:9" s="1" customFormat="1" ht="28.5" customHeight="1" thickBot="1">
      <c r="A58" s="22" t="s">
        <v>80</v>
      </c>
      <c r="B58" s="23" t="s">
        <v>81</v>
      </c>
      <c r="C58" s="22" t="s">
        <v>35</v>
      </c>
      <c r="D58" s="25">
        <v>8032.2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</row>
    <row r="59" spans="1:9" s="1" customFormat="1" ht="28.5" customHeight="1" thickBot="1">
      <c r="A59" s="22" t="s">
        <v>82</v>
      </c>
      <c r="B59" s="23" t="s">
        <v>83</v>
      </c>
      <c r="C59" s="22" t="s">
        <v>35</v>
      </c>
      <c r="D59" s="25">
        <f aca="true" t="shared" si="2" ref="D59:I59">D57-D58</f>
        <v>1815.3000000000002</v>
      </c>
      <c r="E59" s="46">
        <f t="shared" si="2"/>
        <v>0</v>
      </c>
      <c r="F59" s="46">
        <f t="shared" si="2"/>
        <v>0</v>
      </c>
      <c r="G59" s="46">
        <f t="shared" si="2"/>
        <v>0</v>
      </c>
      <c r="H59" s="46">
        <f t="shared" si="2"/>
        <v>0</v>
      </c>
      <c r="I59" s="46">
        <f t="shared" si="2"/>
        <v>0</v>
      </c>
    </row>
    <row r="60" spans="1:9" s="1" customFormat="1" ht="32.25" thickBot="1">
      <c r="A60" s="22" t="s">
        <v>84</v>
      </c>
      <c r="B60" s="23" t="s">
        <v>85</v>
      </c>
      <c r="C60" s="22" t="s">
        <v>35</v>
      </c>
      <c r="D60" s="25">
        <v>9847.5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</row>
    <row r="61" spans="1:9" s="1" customFormat="1" ht="32.25" thickBot="1">
      <c r="A61" s="22" t="s">
        <v>86</v>
      </c>
      <c r="B61" s="23" t="s">
        <v>87</v>
      </c>
      <c r="C61" s="22" t="s">
        <v>35</v>
      </c>
      <c r="D61" s="25">
        <f aca="true" t="shared" si="3" ref="D61:I61">D60</f>
        <v>9847.5</v>
      </c>
      <c r="E61" s="46">
        <f t="shared" si="3"/>
        <v>0</v>
      </c>
      <c r="F61" s="46">
        <f t="shared" si="3"/>
        <v>0</v>
      </c>
      <c r="G61" s="46">
        <f t="shared" si="3"/>
        <v>0</v>
      </c>
      <c r="H61" s="46">
        <f t="shared" si="3"/>
        <v>0</v>
      </c>
      <c r="I61" s="46">
        <f t="shared" si="3"/>
        <v>0</v>
      </c>
    </row>
    <row r="62" spans="1:9" s="1" customFormat="1" ht="32.25" thickBot="1">
      <c r="A62" s="22" t="s">
        <v>88</v>
      </c>
      <c r="B62" s="23" t="s">
        <v>89</v>
      </c>
      <c r="C62" s="22" t="s">
        <v>35</v>
      </c>
      <c r="D62" s="25">
        <f aca="true" t="shared" si="4" ref="D62:I62">D60-D61</f>
        <v>0</v>
      </c>
      <c r="E62" s="46">
        <f t="shared" si="4"/>
        <v>0</v>
      </c>
      <c r="F62" s="46">
        <f t="shared" si="4"/>
        <v>0</v>
      </c>
      <c r="G62" s="46">
        <f t="shared" si="4"/>
        <v>0</v>
      </c>
      <c r="H62" s="46">
        <f t="shared" si="4"/>
        <v>0</v>
      </c>
      <c r="I62" s="46">
        <f t="shared" si="4"/>
        <v>0</v>
      </c>
    </row>
    <row r="63" spans="1:9" s="1" customFormat="1" ht="41.25" customHeight="1" thickBot="1">
      <c r="A63" s="22" t="s">
        <v>90</v>
      </c>
      <c r="B63" s="23" t="s">
        <v>91</v>
      </c>
      <c r="C63" s="22" t="s">
        <v>35</v>
      </c>
      <c r="D63" s="45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</row>
    <row r="64" spans="1:4" s="1" customFormat="1" ht="38.25" customHeight="1" thickBot="1">
      <c r="A64" s="89" t="s">
        <v>92</v>
      </c>
      <c r="B64" s="90"/>
      <c r="C64" s="90"/>
      <c r="D64" s="91"/>
    </row>
    <row r="65" spans="1:4" s="1" customFormat="1" ht="24.75" customHeight="1" thickBot="1">
      <c r="A65" s="4" t="s">
        <v>93</v>
      </c>
      <c r="B65" s="5" t="s">
        <v>63</v>
      </c>
      <c r="C65" s="4" t="s">
        <v>25</v>
      </c>
      <c r="D65" s="12">
        <v>0</v>
      </c>
    </row>
    <row r="66" spans="1:4" s="1" customFormat="1" ht="30.75" customHeight="1" thickBot="1">
      <c r="A66" s="4" t="s">
        <v>94</v>
      </c>
      <c r="B66" s="5" t="s">
        <v>64</v>
      </c>
      <c r="C66" s="4" t="s">
        <v>25</v>
      </c>
      <c r="D66" s="12">
        <v>0</v>
      </c>
    </row>
    <row r="67" spans="1:4" s="1" customFormat="1" ht="33" customHeight="1" thickBot="1">
      <c r="A67" s="4" t="s">
        <v>95</v>
      </c>
      <c r="B67" s="5" t="s">
        <v>65</v>
      </c>
      <c r="C67" s="4" t="s">
        <v>6</v>
      </c>
      <c r="D67" s="12">
        <v>0</v>
      </c>
    </row>
    <row r="68" spans="1:4" s="1" customFormat="1" ht="34.5" customHeight="1" thickBot="1">
      <c r="A68" s="4" t="s">
        <v>96</v>
      </c>
      <c r="B68" s="5" t="s">
        <v>66</v>
      </c>
      <c r="C68" s="4" t="s">
        <v>35</v>
      </c>
      <c r="D68" s="12">
        <v>0</v>
      </c>
    </row>
    <row r="69" spans="1:4" s="1" customFormat="1" ht="38.25" customHeight="1" thickBot="1">
      <c r="A69" s="89" t="s">
        <v>97</v>
      </c>
      <c r="B69" s="90"/>
      <c r="C69" s="90"/>
      <c r="D69" s="91"/>
    </row>
    <row r="70" spans="1:4" s="1" customFormat="1" ht="27.75" customHeight="1" thickBot="1">
      <c r="A70" s="4" t="s">
        <v>98</v>
      </c>
      <c r="B70" s="5" t="s">
        <v>99</v>
      </c>
      <c r="C70" s="4" t="s">
        <v>25</v>
      </c>
      <c r="D70" s="11">
        <v>6</v>
      </c>
    </row>
    <row r="71" spans="1:4" s="1" customFormat="1" ht="27" customHeight="1" thickBot="1">
      <c r="A71" s="4" t="s">
        <v>100</v>
      </c>
      <c r="B71" s="5" t="s">
        <v>101</v>
      </c>
      <c r="C71" s="4" t="s">
        <v>25</v>
      </c>
      <c r="D71" s="11">
        <v>1</v>
      </c>
    </row>
    <row r="72" spans="1:4" s="1" customFormat="1" ht="50.25" customHeight="1" thickBot="1">
      <c r="A72" s="6" t="s">
        <v>102</v>
      </c>
      <c r="B72" s="7" t="s">
        <v>103</v>
      </c>
      <c r="C72" s="6" t="s">
        <v>35</v>
      </c>
      <c r="D72" s="8">
        <v>0</v>
      </c>
    </row>
  </sheetData>
  <sheetProtection/>
  <mergeCells count="15">
    <mergeCell ref="A1:D1"/>
    <mergeCell ref="B2:B3"/>
    <mergeCell ref="C2:C3"/>
    <mergeCell ref="D2:D3"/>
    <mergeCell ref="A7:D7"/>
    <mergeCell ref="A69:D69"/>
    <mergeCell ref="A22:A23"/>
    <mergeCell ref="B22:B23"/>
    <mergeCell ref="C22:C23"/>
    <mergeCell ref="D22:D23"/>
    <mergeCell ref="A64:D64"/>
    <mergeCell ref="A46:D46"/>
    <mergeCell ref="A41:D41"/>
    <mergeCell ref="A26:E26"/>
    <mergeCell ref="A53:I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7">
      <selection activeCell="D72" sqref="D72"/>
    </sheetView>
  </sheetViews>
  <sheetFormatPr defaultColWidth="9.140625" defaultRowHeight="15"/>
  <cols>
    <col min="1" max="1" width="6.57421875" style="1" customWidth="1"/>
    <col min="2" max="2" width="49.28125" style="9" customWidth="1"/>
    <col min="3" max="3" width="9.7109375" style="9" customWidth="1"/>
    <col min="4" max="4" width="45.7109375" style="9" customWidth="1"/>
    <col min="5" max="5" width="25.57421875" style="9" customWidth="1"/>
    <col min="6" max="9" width="15.28125" style="9" customWidth="1"/>
    <col min="10" max="16384" width="9.140625" style="9" customWidth="1"/>
  </cols>
  <sheetData>
    <row r="1" spans="1:4" s="1" customFormat="1" ht="46.5" customHeight="1" thickBot="1">
      <c r="A1" s="98" t="s">
        <v>43</v>
      </c>
      <c r="B1" s="98"/>
      <c r="C1" s="98"/>
      <c r="D1" s="98"/>
    </row>
    <row r="2" spans="1:4" s="1" customFormat="1" ht="13.5" customHeight="1">
      <c r="A2" s="2" t="s">
        <v>0</v>
      </c>
      <c r="B2" s="99" t="s">
        <v>2</v>
      </c>
      <c r="C2" s="99" t="s">
        <v>31</v>
      </c>
      <c r="D2" s="99" t="s">
        <v>32</v>
      </c>
    </row>
    <row r="3" spans="1:4" s="1" customFormat="1" ht="16.5" thickBot="1">
      <c r="A3" s="3" t="s">
        <v>1</v>
      </c>
      <c r="B3" s="100"/>
      <c r="C3" s="100"/>
      <c r="D3" s="100"/>
    </row>
    <row r="4" spans="1:4" s="1" customFormat="1" ht="29.25" customHeight="1" thickBot="1">
      <c r="A4" s="4" t="s">
        <v>3</v>
      </c>
      <c r="B4" s="5" t="s">
        <v>4</v>
      </c>
      <c r="C4" s="4" t="s">
        <v>6</v>
      </c>
      <c r="D4" s="14">
        <v>42430</v>
      </c>
    </row>
    <row r="5" spans="1:4" s="1" customFormat="1" ht="26.25" customHeight="1" thickBot="1">
      <c r="A5" s="4" t="s">
        <v>5</v>
      </c>
      <c r="B5" s="5" t="s">
        <v>33</v>
      </c>
      <c r="C5" s="4" t="s">
        <v>6</v>
      </c>
      <c r="D5" s="14">
        <v>42005</v>
      </c>
    </row>
    <row r="6" spans="1:4" s="1" customFormat="1" ht="23.25" customHeight="1" thickBot="1">
      <c r="A6" s="4" t="s">
        <v>7</v>
      </c>
      <c r="B6" s="5" t="s">
        <v>34</v>
      </c>
      <c r="C6" s="4" t="s">
        <v>6</v>
      </c>
      <c r="D6" s="14">
        <v>42369</v>
      </c>
    </row>
    <row r="7" spans="1:4" s="1" customFormat="1" ht="38.25" customHeight="1" thickBot="1">
      <c r="A7" s="89" t="s">
        <v>44</v>
      </c>
      <c r="B7" s="90"/>
      <c r="C7" s="90"/>
      <c r="D7" s="91"/>
    </row>
    <row r="8" spans="1:4" s="1" customFormat="1" ht="42.75" customHeight="1" thickBot="1">
      <c r="A8" s="4" t="s">
        <v>8</v>
      </c>
      <c r="B8" s="5" t="s">
        <v>45</v>
      </c>
      <c r="C8" s="4" t="s">
        <v>35</v>
      </c>
      <c r="D8" s="16">
        <f>SUM(D9:D10)</f>
        <v>54241.27</v>
      </c>
    </row>
    <row r="9" spans="1:4" s="1" customFormat="1" ht="28.5" customHeight="1" thickBot="1">
      <c r="A9" s="4" t="s">
        <v>9</v>
      </c>
      <c r="B9" s="5" t="s">
        <v>46</v>
      </c>
      <c r="C9" s="4" t="s">
        <v>35</v>
      </c>
      <c r="D9" s="16">
        <v>0</v>
      </c>
    </row>
    <row r="10" spans="1:4" s="1" customFormat="1" ht="23.25" customHeight="1" thickBot="1">
      <c r="A10" s="4" t="s">
        <v>10</v>
      </c>
      <c r="B10" s="5" t="s">
        <v>47</v>
      </c>
      <c r="C10" s="4" t="s">
        <v>35</v>
      </c>
      <c r="D10" s="16">
        <v>54241.27</v>
      </c>
    </row>
    <row r="11" spans="1:4" s="1" customFormat="1" ht="42.75" customHeight="1" thickBot="1">
      <c r="A11" s="4" t="s">
        <v>11</v>
      </c>
      <c r="B11" s="5" t="s">
        <v>48</v>
      </c>
      <c r="C11" s="4" t="s">
        <v>35</v>
      </c>
      <c r="D11" s="16">
        <f>SUM(D12:D14)</f>
        <v>734313.34</v>
      </c>
    </row>
    <row r="12" spans="1:4" s="1" customFormat="1" ht="21" customHeight="1" thickBot="1">
      <c r="A12" s="4" t="s">
        <v>12</v>
      </c>
      <c r="B12" s="5" t="s">
        <v>49</v>
      </c>
      <c r="C12" s="4" t="s">
        <v>35</v>
      </c>
      <c r="D12" s="16">
        <v>413885.7</v>
      </c>
    </row>
    <row r="13" spans="1:4" s="1" customFormat="1" ht="29.25" customHeight="1" thickBot="1">
      <c r="A13" s="4" t="s">
        <v>13</v>
      </c>
      <c r="B13" s="5" t="s">
        <v>50</v>
      </c>
      <c r="C13" s="4" t="s">
        <v>35</v>
      </c>
      <c r="D13" s="16">
        <v>113484.79</v>
      </c>
    </row>
    <row r="14" spans="1:4" s="1" customFormat="1" ht="31.5" customHeight="1" thickBot="1">
      <c r="A14" s="4" t="s">
        <v>14</v>
      </c>
      <c r="B14" s="5" t="s">
        <v>51</v>
      </c>
      <c r="C14" s="4" t="s">
        <v>35</v>
      </c>
      <c r="D14" s="16">
        <v>206942.85</v>
      </c>
    </row>
    <row r="15" spans="1:4" s="1" customFormat="1" ht="36" customHeight="1" thickBot="1">
      <c r="A15" s="4" t="s">
        <v>15</v>
      </c>
      <c r="B15" s="5" t="s">
        <v>52</v>
      </c>
      <c r="C15" s="4" t="s">
        <v>35</v>
      </c>
      <c r="D15" s="16">
        <f>SUM(D16:D20)</f>
        <v>696194.3</v>
      </c>
    </row>
    <row r="16" spans="1:4" s="1" customFormat="1" ht="33.75" customHeight="1" thickBot="1">
      <c r="A16" s="4" t="s">
        <v>16</v>
      </c>
      <c r="B16" s="5" t="s">
        <v>53</v>
      </c>
      <c r="C16" s="4" t="s">
        <v>35</v>
      </c>
      <c r="D16" s="16">
        <v>696194.3</v>
      </c>
    </row>
    <row r="17" spans="1:4" s="1" customFormat="1" ht="31.5" customHeight="1" thickBot="1">
      <c r="A17" s="4" t="s">
        <v>17</v>
      </c>
      <c r="B17" s="5" t="s">
        <v>54</v>
      </c>
      <c r="C17" s="4" t="s">
        <v>35</v>
      </c>
      <c r="D17" s="16">
        <v>0</v>
      </c>
    </row>
    <row r="18" spans="1:4" s="1" customFormat="1" ht="16.5" thickBot="1">
      <c r="A18" s="4" t="s">
        <v>18</v>
      </c>
      <c r="B18" s="5" t="s">
        <v>55</v>
      </c>
      <c r="C18" s="4" t="s">
        <v>35</v>
      </c>
      <c r="D18" s="16">
        <v>0</v>
      </c>
    </row>
    <row r="19" spans="1:4" s="1" customFormat="1" ht="37.5" customHeight="1" thickBot="1">
      <c r="A19" s="4" t="s">
        <v>19</v>
      </c>
      <c r="B19" s="5" t="s">
        <v>56</v>
      </c>
      <c r="C19" s="4" t="s">
        <v>35</v>
      </c>
      <c r="D19" s="16">
        <v>0</v>
      </c>
    </row>
    <row r="20" spans="1:4" s="1" customFormat="1" ht="33.75" customHeight="1" thickBot="1">
      <c r="A20" s="4" t="s">
        <v>20</v>
      </c>
      <c r="B20" s="5" t="s">
        <v>57</v>
      </c>
      <c r="C20" s="4" t="s">
        <v>35</v>
      </c>
      <c r="D20" s="16">
        <v>0</v>
      </c>
    </row>
    <row r="21" spans="1:4" s="1" customFormat="1" ht="35.25" customHeight="1" thickBot="1">
      <c r="A21" s="4" t="s">
        <v>21</v>
      </c>
      <c r="B21" s="5" t="s">
        <v>58</v>
      </c>
      <c r="C21" s="4" t="s">
        <v>35</v>
      </c>
      <c r="D21" s="16">
        <f>D15-D10</f>
        <v>641953.03</v>
      </c>
    </row>
    <row r="22" spans="1:4" s="1" customFormat="1" ht="21" customHeight="1">
      <c r="A22" s="92" t="s">
        <v>22</v>
      </c>
      <c r="B22" s="94" t="s">
        <v>59</v>
      </c>
      <c r="C22" s="92" t="s">
        <v>35</v>
      </c>
      <c r="D22" s="96">
        <f>SUM(D24:D25)</f>
        <v>92360.31</v>
      </c>
    </row>
    <row r="23" spans="1:4" s="1" customFormat="1" ht="16.5" thickBot="1">
      <c r="A23" s="93"/>
      <c r="B23" s="95"/>
      <c r="C23" s="93"/>
      <c r="D23" s="97"/>
    </row>
    <row r="24" spans="1:4" s="1" customFormat="1" ht="23.25" customHeight="1" thickBot="1">
      <c r="A24" s="4" t="s">
        <v>23</v>
      </c>
      <c r="B24" s="5" t="s">
        <v>46</v>
      </c>
      <c r="C24" s="4" t="s">
        <v>35</v>
      </c>
      <c r="D24" s="16">
        <v>0</v>
      </c>
    </row>
    <row r="25" spans="1:4" s="1" customFormat="1" ht="31.5" customHeight="1" thickBot="1">
      <c r="A25" s="4" t="s">
        <v>24</v>
      </c>
      <c r="B25" s="5" t="s">
        <v>47</v>
      </c>
      <c r="C25" s="4" t="s">
        <v>35</v>
      </c>
      <c r="D25" s="16">
        <v>92360.31</v>
      </c>
    </row>
    <row r="26" spans="1:5" s="1" customFormat="1" ht="40.5" customHeight="1" thickBot="1">
      <c r="A26" s="85" t="s">
        <v>60</v>
      </c>
      <c r="B26" s="86"/>
      <c r="C26" s="86"/>
      <c r="D26" s="86"/>
      <c r="E26" s="87"/>
    </row>
    <row r="27" spans="1:5" s="1" customFormat="1" ht="36" customHeight="1" thickBot="1">
      <c r="A27" s="41" t="s">
        <v>104</v>
      </c>
      <c r="B27" s="41" t="s">
        <v>40</v>
      </c>
      <c r="C27" s="41" t="s">
        <v>6</v>
      </c>
      <c r="D27" s="42" t="s">
        <v>41</v>
      </c>
      <c r="E27" s="41" t="s">
        <v>61</v>
      </c>
    </row>
    <row r="28" spans="1:5" s="18" customFormat="1" ht="33" customHeight="1" thickBot="1">
      <c r="A28" s="27">
        <v>1</v>
      </c>
      <c r="B28" s="28" t="s">
        <v>106</v>
      </c>
      <c r="C28" s="27" t="s">
        <v>6</v>
      </c>
      <c r="D28" s="39" t="s">
        <v>123</v>
      </c>
      <c r="E28" s="38" t="s">
        <v>118</v>
      </c>
    </row>
    <row r="29" spans="1:5" s="18" customFormat="1" ht="29.25" customHeight="1" thickBot="1">
      <c r="A29" s="27">
        <f>A28+1</f>
        <v>2</v>
      </c>
      <c r="B29" s="28" t="s">
        <v>105</v>
      </c>
      <c r="C29" s="27" t="s">
        <v>6</v>
      </c>
      <c r="D29" s="39" t="s">
        <v>123</v>
      </c>
      <c r="E29" s="38" t="s">
        <v>119</v>
      </c>
    </row>
    <row r="30" spans="1:5" s="18" customFormat="1" ht="29.25" customHeight="1" thickBot="1">
      <c r="A30" s="27">
        <f aca="true" t="shared" si="0" ref="A30:A40">A29+1</f>
        <v>3</v>
      </c>
      <c r="B30" s="28" t="s">
        <v>107</v>
      </c>
      <c r="C30" s="27" t="s">
        <v>6</v>
      </c>
      <c r="D30" s="39" t="s">
        <v>123</v>
      </c>
      <c r="E30" s="39" t="s">
        <v>120</v>
      </c>
    </row>
    <row r="31" spans="1:5" s="18" customFormat="1" ht="34.5" customHeight="1" thickBot="1">
      <c r="A31" s="27">
        <f t="shared" si="0"/>
        <v>4</v>
      </c>
      <c r="B31" s="28" t="s">
        <v>108</v>
      </c>
      <c r="C31" s="27" t="s">
        <v>6</v>
      </c>
      <c r="D31" s="39" t="s">
        <v>124</v>
      </c>
      <c r="E31" s="39" t="s">
        <v>120</v>
      </c>
    </row>
    <row r="32" spans="1:5" s="18" customFormat="1" ht="66.75" customHeight="1" thickBot="1">
      <c r="A32" s="27">
        <f t="shared" si="0"/>
        <v>5</v>
      </c>
      <c r="B32" s="28" t="s">
        <v>117</v>
      </c>
      <c r="C32" s="27" t="s">
        <v>6</v>
      </c>
      <c r="D32" s="39" t="s">
        <v>123</v>
      </c>
      <c r="E32" s="39" t="s">
        <v>120</v>
      </c>
    </row>
    <row r="33" spans="1:5" s="18" customFormat="1" ht="34.5" customHeight="1" thickBot="1">
      <c r="A33" s="27">
        <f t="shared" si="0"/>
        <v>6</v>
      </c>
      <c r="B33" s="28" t="s">
        <v>109</v>
      </c>
      <c r="C33" s="27" t="s">
        <v>6</v>
      </c>
      <c r="D33" s="39" t="s">
        <v>125</v>
      </c>
      <c r="E33" s="40" t="s">
        <v>121</v>
      </c>
    </row>
    <row r="34" spans="1:5" s="18" customFormat="1" ht="33.75" customHeight="1" thickBot="1">
      <c r="A34" s="27">
        <f t="shared" si="0"/>
        <v>7</v>
      </c>
      <c r="B34" s="28" t="s">
        <v>110</v>
      </c>
      <c r="C34" s="27" t="s">
        <v>6</v>
      </c>
      <c r="D34" s="39" t="s">
        <v>126</v>
      </c>
      <c r="E34" s="39" t="s">
        <v>120</v>
      </c>
    </row>
    <row r="35" spans="1:5" s="18" customFormat="1" ht="79.5" customHeight="1" thickBot="1">
      <c r="A35" s="27">
        <f t="shared" si="0"/>
        <v>8</v>
      </c>
      <c r="B35" s="28" t="s">
        <v>111</v>
      </c>
      <c r="C35" s="27" t="s">
        <v>6</v>
      </c>
      <c r="D35" s="39" t="s">
        <v>123</v>
      </c>
      <c r="E35" s="39" t="s">
        <v>120</v>
      </c>
    </row>
    <row r="36" spans="1:5" s="18" customFormat="1" ht="29.25" customHeight="1" thickBot="1">
      <c r="A36" s="27">
        <f t="shared" si="0"/>
        <v>9</v>
      </c>
      <c r="B36" s="28" t="s">
        <v>112</v>
      </c>
      <c r="C36" s="27" t="s">
        <v>6</v>
      </c>
      <c r="D36" s="39" t="s">
        <v>123</v>
      </c>
      <c r="E36" s="27" t="s">
        <v>118</v>
      </c>
    </row>
    <row r="37" spans="1:5" s="18" customFormat="1" ht="29.25" customHeight="1" thickBot="1">
      <c r="A37" s="27">
        <f t="shared" si="0"/>
        <v>10</v>
      </c>
      <c r="B37" s="28" t="s">
        <v>113</v>
      </c>
      <c r="C37" s="27" t="s">
        <v>6</v>
      </c>
      <c r="D37" s="39" t="s">
        <v>123</v>
      </c>
      <c r="E37" s="27" t="s">
        <v>120</v>
      </c>
    </row>
    <row r="38" spans="1:5" s="18" customFormat="1" ht="29.25" customHeight="1" thickBot="1">
      <c r="A38" s="27">
        <f t="shared" si="0"/>
        <v>11</v>
      </c>
      <c r="B38" s="28" t="s">
        <v>114</v>
      </c>
      <c r="C38" s="27" t="s">
        <v>6</v>
      </c>
      <c r="D38" s="39" t="s">
        <v>123</v>
      </c>
      <c r="E38" s="27" t="s">
        <v>120</v>
      </c>
    </row>
    <row r="39" spans="1:5" s="18" customFormat="1" ht="29.25" customHeight="1" thickBot="1">
      <c r="A39" s="27">
        <f t="shared" si="0"/>
        <v>12</v>
      </c>
      <c r="B39" s="28" t="s">
        <v>115</v>
      </c>
      <c r="C39" s="27" t="s">
        <v>6</v>
      </c>
      <c r="D39" s="39" t="s">
        <v>123</v>
      </c>
      <c r="E39" s="27" t="s">
        <v>120</v>
      </c>
    </row>
    <row r="40" spans="1:5" s="18" customFormat="1" ht="32.25" customHeight="1" thickBot="1">
      <c r="A40" s="27">
        <f t="shared" si="0"/>
        <v>13</v>
      </c>
      <c r="B40" s="29" t="s">
        <v>116</v>
      </c>
      <c r="C40" s="27" t="s">
        <v>6</v>
      </c>
      <c r="D40" s="39" t="s">
        <v>127</v>
      </c>
      <c r="E40" s="27" t="s">
        <v>122</v>
      </c>
    </row>
    <row r="41" spans="1:4" s="1" customFormat="1" ht="38.25" customHeight="1" thickBot="1">
      <c r="A41" s="89" t="s">
        <v>62</v>
      </c>
      <c r="B41" s="90"/>
      <c r="C41" s="90"/>
      <c r="D41" s="91"/>
    </row>
    <row r="42" spans="1:4" s="1" customFormat="1" ht="36" customHeight="1" thickBot="1">
      <c r="A42" s="4" t="s">
        <v>26</v>
      </c>
      <c r="B42" s="5" t="s">
        <v>63</v>
      </c>
      <c r="C42" s="4" t="s">
        <v>25</v>
      </c>
      <c r="D42" s="11">
        <v>0</v>
      </c>
    </row>
    <row r="43" spans="1:4" s="1" customFormat="1" ht="33" customHeight="1" thickBot="1">
      <c r="A43" s="4" t="s">
        <v>27</v>
      </c>
      <c r="B43" s="5" t="s">
        <v>64</v>
      </c>
      <c r="C43" s="4" t="s">
        <v>25</v>
      </c>
      <c r="D43" s="11">
        <v>0</v>
      </c>
    </row>
    <row r="44" spans="1:4" s="1" customFormat="1" ht="31.5" customHeight="1" thickBot="1">
      <c r="A44" s="4" t="s">
        <v>28</v>
      </c>
      <c r="B44" s="5" t="s">
        <v>65</v>
      </c>
      <c r="C44" s="4" t="s">
        <v>25</v>
      </c>
      <c r="D44" s="11">
        <v>0</v>
      </c>
    </row>
    <row r="45" spans="1:4" s="1" customFormat="1" ht="30.75" customHeight="1" thickBot="1">
      <c r="A45" s="4" t="s">
        <v>29</v>
      </c>
      <c r="B45" s="5" t="s">
        <v>66</v>
      </c>
      <c r="C45" s="4" t="s">
        <v>35</v>
      </c>
      <c r="D45" s="11">
        <v>0</v>
      </c>
    </row>
    <row r="46" spans="1:4" s="1" customFormat="1" ht="25.5" customHeight="1" thickBot="1">
      <c r="A46" s="76" t="s">
        <v>67</v>
      </c>
      <c r="B46" s="77"/>
      <c r="C46" s="77"/>
      <c r="D46" s="78"/>
    </row>
    <row r="47" spans="1:4" s="1" customFormat="1" ht="47.25" customHeight="1" thickBot="1">
      <c r="A47" s="22" t="s">
        <v>30</v>
      </c>
      <c r="B47" s="23" t="s">
        <v>68</v>
      </c>
      <c r="C47" s="22" t="s">
        <v>35</v>
      </c>
      <c r="D47" s="25">
        <f>SUM(D48:D49)</f>
        <v>49391.47</v>
      </c>
    </row>
    <row r="48" spans="1:4" s="1" customFormat="1" ht="25.5" customHeight="1" thickBot="1">
      <c r="A48" s="22" t="s">
        <v>36</v>
      </c>
      <c r="B48" s="23" t="s">
        <v>46</v>
      </c>
      <c r="C48" s="22" t="s">
        <v>35</v>
      </c>
      <c r="D48" s="25">
        <v>0</v>
      </c>
    </row>
    <row r="49" spans="1:4" s="1" customFormat="1" ht="32.25" customHeight="1" thickBot="1">
      <c r="A49" s="22" t="s">
        <v>37</v>
      </c>
      <c r="B49" s="23" t="s">
        <v>47</v>
      </c>
      <c r="C49" s="22" t="s">
        <v>35</v>
      </c>
      <c r="D49" s="25">
        <v>49391.47</v>
      </c>
    </row>
    <row r="50" spans="1:5" s="1" customFormat="1" ht="41.25" customHeight="1" thickBot="1">
      <c r="A50" s="22" t="s">
        <v>38</v>
      </c>
      <c r="B50" s="23" t="s">
        <v>69</v>
      </c>
      <c r="C50" s="22" t="s">
        <v>35</v>
      </c>
      <c r="D50" s="25">
        <f>SUM(D51:D52)</f>
        <v>58656.92</v>
      </c>
      <c r="E50" s="17"/>
    </row>
    <row r="51" spans="1:4" s="1" customFormat="1" ht="27.75" customHeight="1" thickBot="1">
      <c r="A51" s="22" t="s">
        <v>70</v>
      </c>
      <c r="B51" s="23" t="s">
        <v>46</v>
      </c>
      <c r="C51" s="22" t="s">
        <v>35</v>
      </c>
      <c r="D51" s="25">
        <v>0</v>
      </c>
    </row>
    <row r="52" spans="1:4" s="1" customFormat="1" ht="26.25" customHeight="1" thickBot="1">
      <c r="A52" s="22" t="s">
        <v>71</v>
      </c>
      <c r="B52" s="23" t="s">
        <v>47</v>
      </c>
      <c r="C52" s="22" t="s">
        <v>35</v>
      </c>
      <c r="D52" s="25">
        <v>58656.92</v>
      </c>
    </row>
    <row r="53" spans="1:9" s="1" customFormat="1" ht="24" customHeight="1" thickBot="1">
      <c r="A53" s="88" t="s">
        <v>72</v>
      </c>
      <c r="B53" s="88"/>
      <c r="C53" s="88"/>
      <c r="D53" s="88"/>
      <c r="E53" s="88"/>
      <c r="F53" s="88"/>
      <c r="G53" s="88"/>
      <c r="H53" s="88"/>
      <c r="I53" s="88"/>
    </row>
    <row r="54" spans="1:9" s="1" customFormat="1" ht="34.5" customHeight="1" thickBot="1">
      <c r="A54" s="22" t="s">
        <v>73</v>
      </c>
      <c r="B54" s="23" t="s">
        <v>42</v>
      </c>
      <c r="C54" s="22" t="s">
        <v>6</v>
      </c>
      <c r="D54" s="33" t="s">
        <v>136</v>
      </c>
      <c r="E54" s="37" t="s">
        <v>129</v>
      </c>
      <c r="F54" s="37" t="s">
        <v>130</v>
      </c>
      <c r="G54" s="48" t="s">
        <v>131</v>
      </c>
      <c r="H54" s="49" t="s">
        <v>132</v>
      </c>
      <c r="I54" s="48" t="s">
        <v>133</v>
      </c>
    </row>
    <row r="55" spans="1:9" s="1" customFormat="1" ht="27.75" customHeight="1" thickBot="1">
      <c r="A55" s="22" t="s">
        <v>74</v>
      </c>
      <c r="B55" s="23" t="s">
        <v>39</v>
      </c>
      <c r="C55" s="22" t="s">
        <v>6</v>
      </c>
      <c r="D55" s="33" t="s">
        <v>128</v>
      </c>
      <c r="E55" s="37" t="s">
        <v>128</v>
      </c>
      <c r="F55" s="37" t="s">
        <v>128</v>
      </c>
      <c r="G55" s="37" t="s">
        <v>128</v>
      </c>
      <c r="H55" s="37" t="s">
        <v>135</v>
      </c>
      <c r="I55" s="37" t="s">
        <v>134</v>
      </c>
    </row>
    <row r="56" spans="1:9" s="1" customFormat="1" ht="33" customHeight="1" thickBot="1">
      <c r="A56" s="22" t="s">
        <v>75</v>
      </c>
      <c r="B56" s="23" t="s">
        <v>76</v>
      </c>
      <c r="C56" s="34" t="s">
        <v>77</v>
      </c>
      <c r="D56" s="45">
        <f aca="true" t="shared" si="1" ref="D56:I56">D57/6.679</f>
        <v>107824.96481509207</v>
      </c>
      <c r="E56" s="46">
        <f t="shared" si="1"/>
        <v>0</v>
      </c>
      <c r="F56" s="46">
        <f t="shared" si="1"/>
        <v>0</v>
      </c>
      <c r="G56" s="46">
        <f t="shared" si="1"/>
        <v>0</v>
      </c>
      <c r="H56" s="46">
        <f t="shared" si="1"/>
        <v>0</v>
      </c>
      <c r="I56" s="46">
        <f t="shared" si="1"/>
        <v>0</v>
      </c>
    </row>
    <row r="57" spans="1:9" s="1" customFormat="1" ht="34.5" customHeight="1" thickBot="1">
      <c r="A57" s="22" t="s">
        <v>78</v>
      </c>
      <c r="B57" s="23" t="s">
        <v>79</v>
      </c>
      <c r="C57" s="22" t="s">
        <v>35</v>
      </c>
      <c r="D57" s="25">
        <v>720162.94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</row>
    <row r="58" spans="1:9" s="1" customFormat="1" ht="28.5" customHeight="1" thickBot="1">
      <c r="A58" s="22" t="s">
        <v>80</v>
      </c>
      <c r="B58" s="23" t="s">
        <v>81</v>
      </c>
      <c r="C58" s="22" t="s">
        <v>35</v>
      </c>
      <c r="D58" s="25">
        <v>690298.3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</row>
    <row r="59" spans="1:9" s="1" customFormat="1" ht="28.5" customHeight="1" thickBot="1">
      <c r="A59" s="22" t="s">
        <v>82</v>
      </c>
      <c r="B59" s="23" t="s">
        <v>83</v>
      </c>
      <c r="C59" s="22" t="s">
        <v>35</v>
      </c>
      <c r="D59" s="25">
        <f aca="true" t="shared" si="2" ref="D59:I59">D57-D58</f>
        <v>29864.639999999898</v>
      </c>
      <c r="E59" s="46">
        <f t="shared" si="2"/>
        <v>0</v>
      </c>
      <c r="F59" s="46">
        <f t="shared" si="2"/>
        <v>0</v>
      </c>
      <c r="G59" s="46">
        <f t="shared" si="2"/>
        <v>0</v>
      </c>
      <c r="H59" s="46">
        <f t="shared" si="2"/>
        <v>0</v>
      </c>
      <c r="I59" s="46">
        <f t="shared" si="2"/>
        <v>0</v>
      </c>
    </row>
    <row r="60" spans="1:9" s="1" customFormat="1" ht="32.25" thickBot="1">
      <c r="A60" s="22" t="s">
        <v>84</v>
      </c>
      <c r="B60" s="23" t="s">
        <v>85</v>
      </c>
      <c r="C60" s="22" t="s">
        <v>35</v>
      </c>
      <c r="D60" s="25">
        <v>720162.94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</row>
    <row r="61" spans="1:9" s="1" customFormat="1" ht="32.25" thickBot="1">
      <c r="A61" s="22" t="s">
        <v>86</v>
      </c>
      <c r="B61" s="23" t="s">
        <v>87</v>
      </c>
      <c r="C61" s="22" t="s">
        <v>35</v>
      </c>
      <c r="D61" s="25">
        <f aca="true" t="shared" si="3" ref="D61:I61">D60</f>
        <v>720162.94</v>
      </c>
      <c r="E61" s="46">
        <f t="shared" si="3"/>
        <v>0</v>
      </c>
      <c r="F61" s="46">
        <f t="shared" si="3"/>
        <v>0</v>
      </c>
      <c r="G61" s="46">
        <f t="shared" si="3"/>
        <v>0</v>
      </c>
      <c r="H61" s="46">
        <f t="shared" si="3"/>
        <v>0</v>
      </c>
      <c r="I61" s="46">
        <f t="shared" si="3"/>
        <v>0</v>
      </c>
    </row>
    <row r="62" spans="1:9" s="1" customFormat="1" ht="32.25" thickBot="1">
      <c r="A62" s="22" t="s">
        <v>88</v>
      </c>
      <c r="B62" s="23" t="s">
        <v>89</v>
      </c>
      <c r="C62" s="22" t="s">
        <v>35</v>
      </c>
      <c r="D62" s="25">
        <f aca="true" t="shared" si="4" ref="D62:I62">D60-D61</f>
        <v>0</v>
      </c>
      <c r="E62" s="46">
        <f t="shared" si="4"/>
        <v>0</v>
      </c>
      <c r="F62" s="46">
        <f t="shared" si="4"/>
        <v>0</v>
      </c>
      <c r="G62" s="46">
        <f t="shared" si="4"/>
        <v>0</v>
      </c>
      <c r="H62" s="46">
        <f t="shared" si="4"/>
        <v>0</v>
      </c>
      <c r="I62" s="46">
        <f t="shared" si="4"/>
        <v>0</v>
      </c>
    </row>
    <row r="63" spans="1:9" s="1" customFormat="1" ht="41.25" customHeight="1" thickBot="1">
      <c r="A63" s="22" t="s">
        <v>90</v>
      </c>
      <c r="B63" s="23" t="s">
        <v>91</v>
      </c>
      <c r="C63" s="22" t="s">
        <v>35</v>
      </c>
      <c r="D63" s="45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</row>
    <row r="64" spans="1:4" s="1" customFormat="1" ht="38.25" customHeight="1" thickBot="1">
      <c r="A64" s="89" t="s">
        <v>92</v>
      </c>
      <c r="B64" s="90"/>
      <c r="C64" s="90"/>
      <c r="D64" s="91"/>
    </row>
    <row r="65" spans="1:4" s="1" customFormat="1" ht="24.75" customHeight="1" thickBot="1">
      <c r="A65" s="4" t="s">
        <v>93</v>
      </c>
      <c r="B65" s="5" t="s">
        <v>63</v>
      </c>
      <c r="C65" s="4" t="s">
        <v>25</v>
      </c>
      <c r="D65" s="12">
        <v>0</v>
      </c>
    </row>
    <row r="66" spans="1:4" s="1" customFormat="1" ht="30.75" customHeight="1" thickBot="1">
      <c r="A66" s="4" t="s">
        <v>94</v>
      </c>
      <c r="B66" s="5" t="s">
        <v>64</v>
      </c>
      <c r="C66" s="4" t="s">
        <v>25</v>
      </c>
      <c r="D66" s="12">
        <v>0</v>
      </c>
    </row>
    <row r="67" spans="1:4" s="1" customFormat="1" ht="33" customHeight="1" thickBot="1">
      <c r="A67" s="4" t="s">
        <v>95</v>
      </c>
      <c r="B67" s="5" t="s">
        <v>65</v>
      </c>
      <c r="C67" s="4" t="s">
        <v>6</v>
      </c>
      <c r="D67" s="12">
        <v>0</v>
      </c>
    </row>
    <row r="68" spans="1:4" s="1" customFormat="1" ht="34.5" customHeight="1" thickBot="1">
      <c r="A68" s="4" t="s">
        <v>96</v>
      </c>
      <c r="B68" s="5" t="s">
        <v>66</v>
      </c>
      <c r="C68" s="4" t="s">
        <v>35</v>
      </c>
      <c r="D68" s="12">
        <v>0</v>
      </c>
    </row>
    <row r="69" spans="1:4" s="1" customFormat="1" ht="38.25" customHeight="1" thickBot="1">
      <c r="A69" s="89" t="s">
        <v>97</v>
      </c>
      <c r="B69" s="90"/>
      <c r="C69" s="90"/>
      <c r="D69" s="91"/>
    </row>
    <row r="70" spans="1:4" s="1" customFormat="1" ht="27.75" customHeight="1" thickBot="1">
      <c r="A70" s="4" t="s">
        <v>98</v>
      </c>
      <c r="B70" s="5" t="s">
        <v>99</v>
      </c>
      <c r="C70" s="4" t="s">
        <v>25</v>
      </c>
      <c r="D70" s="11">
        <v>15</v>
      </c>
    </row>
    <row r="71" spans="1:4" s="1" customFormat="1" ht="27" customHeight="1" thickBot="1">
      <c r="A71" s="4" t="s">
        <v>100</v>
      </c>
      <c r="B71" s="5" t="s">
        <v>101</v>
      </c>
      <c r="C71" s="4" t="s">
        <v>25</v>
      </c>
      <c r="D71" s="11">
        <v>3</v>
      </c>
    </row>
    <row r="72" spans="1:4" s="1" customFormat="1" ht="50.25" customHeight="1" thickBot="1">
      <c r="A72" s="6" t="s">
        <v>102</v>
      </c>
      <c r="B72" s="7" t="s">
        <v>103</v>
      </c>
      <c r="C72" s="6" t="s">
        <v>35</v>
      </c>
      <c r="D72" s="8">
        <v>7413.58</v>
      </c>
    </row>
  </sheetData>
  <sheetProtection/>
  <mergeCells count="15">
    <mergeCell ref="A1:D1"/>
    <mergeCell ref="B2:B3"/>
    <mergeCell ref="C2:C3"/>
    <mergeCell ref="D2:D3"/>
    <mergeCell ref="A7:D7"/>
    <mergeCell ref="A69:D69"/>
    <mergeCell ref="A22:A23"/>
    <mergeCell ref="B22:B23"/>
    <mergeCell ref="C22:C23"/>
    <mergeCell ref="D22:D23"/>
    <mergeCell ref="A64:D64"/>
    <mergeCell ref="A41:D41"/>
    <mergeCell ref="A26:E26"/>
    <mergeCell ref="A46:D46"/>
    <mergeCell ref="A53:I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D72" sqref="D72"/>
    </sheetView>
  </sheetViews>
  <sheetFormatPr defaultColWidth="9.140625" defaultRowHeight="15"/>
  <cols>
    <col min="1" max="1" width="6.57421875" style="1" customWidth="1"/>
    <col min="2" max="2" width="49.28125" style="9" customWidth="1"/>
    <col min="3" max="3" width="9.7109375" style="9" customWidth="1"/>
    <col min="4" max="4" width="46.8515625" style="9" customWidth="1"/>
    <col min="5" max="5" width="21.28125" style="9" customWidth="1"/>
    <col min="6" max="9" width="16.57421875" style="9" customWidth="1"/>
    <col min="10" max="16384" width="9.140625" style="9" customWidth="1"/>
  </cols>
  <sheetData>
    <row r="1" spans="1:4" s="1" customFormat="1" ht="46.5" customHeight="1" thickBot="1">
      <c r="A1" s="98" t="s">
        <v>43</v>
      </c>
      <c r="B1" s="98"/>
      <c r="C1" s="98"/>
      <c r="D1" s="98"/>
    </row>
    <row r="2" spans="1:4" s="1" customFormat="1" ht="13.5" customHeight="1">
      <c r="A2" s="2" t="s">
        <v>0</v>
      </c>
      <c r="B2" s="99" t="s">
        <v>2</v>
      </c>
      <c r="C2" s="99" t="s">
        <v>31</v>
      </c>
      <c r="D2" s="99" t="s">
        <v>32</v>
      </c>
    </row>
    <row r="3" spans="1:4" s="1" customFormat="1" ht="16.5" thickBot="1">
      <c r="A3" s="3" t="s">
        <v>1</v>
      </c>
      <c r="B3" s="100"/>
      <c r="C3" s="100"/>
      <c r="D3" s="100"/>
    </row>
    <row r="4" spans="1:4" s="1" customFormat="1" ht="29.25" customHeight="1" thickBot="1">
      <c r="A4" s="4" t="s">
        <v>3</v>
      </c>
      <c r="B4" s="5" t="s">
        <v>4</v>
      </c>
      <c r="C4" s="4" t="s">
        <v>6</v>
      </c>
      <c r="D4" s="14">
        <v>42430</v>
      </c>
    </row>
    <row r="5" spans="1:4" s="1" customFormat="1" ht="26.25" customHeight="1" thickBot="1">
      <c r="A5" s="4" t="s">
        <v>5</v>
      </c>
      <c r="B5" s="5" t="s">
        <v>33</v>
      </c>
      <c r="C5" s="4" t="s">
        <v>6</v>
      </c>
      <c r="D5" s="14">
        <v>42005</v>
      </c>
    </row>
    <row r="6" spans="1:4" s="1" customFormat="1" ht="23.25" customHeight="1" thickBot="1">
      <c r="A6" s="4" t="s">
        <v>7</v>
      </c>
      <c r="B6" s="5" t="s">
        <v>34</v>
      </c>
      <c r="C6" s="4" t="s">
        <v>6</v>
      </c>
      <c r="D6" s="14">
        <v>42369</v>
      </c>
    </row>
    <row r="7" spans="1:4" s="1" customFormat="1" ht="38.25" customHeight="1" thickBot="1">
      <c r="A7" s="89" t="s">
        <v>44</v>
      </c>
      <c r="B7" s="90"/>
      <c r="C7" s="90"/>
      <c r="D7" s="91"/>
    </row>
    <row r="8" spans="1:4" s="1" customFormat="1" ht="42.75" customHeight="1" thickBot="1">
      <c r="A8" s="4" t="s">
        <v>8</v>
      </c>
      <c r="B8" s="5" t="s">
        <v>45</v>
      </c>
      <c r="C8" s="4" t="s">
        <v>35</v>
      </c>
      <c r="D8" s="16">
        <f>SUM(D9:D10)</f>
        <v>70108.15</v>
      </c>
    </row>
    <row r="9" spans="1:4" s="1" customFormat="1" ht="28.5" customHeight="1" thickBot="1">
      <c r="A9" s="4" t="s">
        <v>9</v>
      </c>
      <c r="B9" s="5" t="s">
        <v>46</v>
      </c>
      <c r="C9" s="4" t="s">
        <v>35</v>
      </c>
      <c r="D9" s="16">
        <v>0</v>
      </c>
    </row>
    <row r="10" spans="1:4" s="1" customFormat="1" ht="23.25" customHeight="1" thickBot="1">
      <c r="A10" s="4" t="s">
        <v>10</v>
      </c>
      <c r="B10" s="5" t="s">
        <v>47</v>
      </c>
      <c r="C10" s="4" t="s">
        <v>35</v>
      </c>
      <c r="D10" s="16">
        <v>70108.15</v>
      </c>
    </row>
    <row r="11" spans="1:4" s="1" customFormat="1" ht="42.75" customHeight="1" thickBot="1">
      <c r="A11" s="4" t="s">
        <v>11</v>
      </c>
      <c r="B11" s="5" t="s">
        <v>48</v>
      </c>
      <c r="C11" s="4" t="s">
        <v>35</v>
      </c>
      <c r="D11" s="16">
        <f>SUM(D12:D14)</f>
        <v>567314.74</v>
      </c>
    </row>
    <row r="12" spans="1:4" s="1" customFormat="1" ht="21" customHeight="1" thickBot="1">
      <c r="A12" s="4" t="s">
        <v>12</v>
      </c>
      <c r="B12" s="5" t="s">
        <v>49</v>
      </c>
      <c r="C12" s="4" t="s">
        <v>35</v>
      </c>
      <c r="D12" s="16">
        <v>326493.29</v>
      </c>
    </row>
    <row r="13" spans="1:4" s="1" customFormat="1" ht="29.25" customHeight="1" thickBot="1">
      <c r="A13" s="4" t="s">
        <v>13</v>
      </c>
      <c r="B13" s="5" t="s">
        <v>50</v>
      </c>
      <c r="C13" s="4" t="s">
        <v>35</v>
      </c>
      <c r="D13" s="16">
        <v>78880.78</v>
      </c>
    </row>
    <row r="14" spans="1:4" s="1" customFormat="1" ht="31.5" customHeight="1" thickBot="1">
      <c r="A14" s="4" t="s">
        <v>14</v>
      </c>
      <c r="B14" s="5" t="s">
        <v>51</v>
      </c>
      <c r="C14" s="4" t="s">
        <v>35</v>
      </c>
      <c r="D14" s="16">
        <v>161940.67</v>
      </c>
    </row>
    <row r="15" spans="1:4" s="1" customFormat="1" ht="36" customHeight="1" thickBot="1">
      <c r="A15" s="4" t="s">
        <v>15</v>
      </c>
      <c r="B15" s="5" t="s">
        <v>52</v>
      </c>
      <c r="C15" s="4" t="s">
        <v>35</v>
      </c>
      <c r="D15" s="16">
        <f>SUM(D16:D20)</f>
        <v>559224.92</v>
      </c>
    </row>
    <row r="16" spans="1:4" s="1" customFormat="1" ht="33.75" customHeight="1" thickBot="1">
      <c r="A16" s="4" t="s">
        <v>16</v>
      </c>
      <c r="B16" s="5" t="s">
        <v>53</v>
      </c>
      <c r="C16" s="4" t="s">
        <v>35</v>
      </c>
      <c r="D16" s="16">
        <v>559224.92</v>
      </c>
    </row>
    <row r="17" spans="1:4" s="1" customFormat="1" ht="31.5" customHeight="1" thickBot="1">
      <c r="A17" s="4" t="s">
        <v>17</v>
      </c>
      <c r="B17" s="5" t="s">
        <v>54</v>
      </c>
      <c r="C17" s="4" t="s">
        <v>35</v>
      </c>
      <c r="D17" s="16">
        <v>0</v>
      </c>
    </row>
    <row r="18" spans="1:4" s="1" customFormat="1" ht="16.5" thickBot="1">
      <c r="A18" s="4" t="s">
        <v>18</v>
      </c>
      <c r="B18" s="5" t="s">
        <v>55</v>
      </c>
      <c r="C18" s="4" t="s">
        <v>35</v>
      </c>
      <c r="D18" s="16">
        <v>0</v>
      </c>
    </row>
    <row r="19" spans="1:4" s="1" customFormat="1" ht="37.5" customHeight="1" thickBot="1">
      <c r="A19" s="4" t="s">
        <v>19</v>
      </c>
      <c r="B19" s="5" t="s">
        <v>56</v>
      </c>
      <c r="C19" s="4" t="s">
        <v>35</v>
      </c>
      <c r="D19" s="16">
        <v>0</v>
      </c>
    </row>
    <row r="20" spans="1:4" s="1" customFormat="1" ht="33.75" customHeight="1" thickBot="1">
      <c r="A20" s="4" t="s">
        <v>20</v>
      </c>
      <c r="B20" s="5" t="s">
        <v>57</v>
      </c>
      <c r="C20" s="4" t="s">
        <v>35</v>
      </c>
      <c r="D20" s="16">
        <v>0</v>
      </c>
    </row>
    <row r="21" spans="1:4" s="1" customFormat="1" ht="35.25" customHeight="1" thickBot="1">
      <c r="A21" s="4" t="s">
        <v>21</v>
      </c>
      <c r="B21" s="5" t="s">
        <v>58</v>
      </c>
      <c r="C21" s="4" t="s">
        <v>35</v>
      </c>
      <c r="D21" s="16">
        <f>D15-D10</f>
        <v>489116.77</v>
      </c>
    </row>
    <row r="22" spans="1:4" s="1" customFormat="1" ht="21" customHeight="1">
      <c r="A22" s="92" t="s">
        <v>22</v>
      </c>
      <c r="B22" s="94" t="s">
        <v>59</v>
      </c>
      <c r="C22" s="92" t="s">
        <v>35</v>
      </c>
      <c r="D22" s="96">
        <f>SUM(D24:D25)</f>
        <v>78197.97</v>
      </c>
    </row>
    <row r="23" spans="1:4" s="1" customFormat="1" ht="16.5" thickBot="1">
      <c r="A23" s="93"/>
      <c r="B23" s="95"/>
      <c r="C23" s="93"/>
      <c r="D23" s="97"/>
    </row>
    <row r="24" spans="1:4" s="1" customFormat="1" ht="23.25" customHeight="1" thickBot="1">
      <c r="A24" s="4" t="s">
        <v>23</v>
      </c>
      <c r="B24" s="5" t="s">
        <v>46</v>
      </c>
      <c r="C24" s="4" t="s">
        <v>35</v>
      </c>
      <c r="D24" s="16">
        <v>0</v>
      </c>
    </row>
    <row r="25" spans="1:4" s="1" customFormat="1" ht="31.5" customHeight="1" thickBot="1">
      <c r="A25" s="4" t="s">
        <v>24</v>
      </c>
      <c r="B25" s="5" t="s">
        <v>47</v>
      </c>
      <c r="C25" s="4" t="s">
        <v>35</v>
      </c>
      <c r="D25" s="16">
        <v>78197.97</v>
      </c>
    </row>
    <row r="26" spans="1:5" s="1" customFormat="1" ht="45" customHeight="1" thickBot="1">
      <c r="A26" s="85" t="s">
        <v>60</v>
      </c>
      <c r="B26" s="86"/>
      <c r="C26" s="86"/>
      <c r="D26" s="86"/>
      <c r="E26" s="87"/>
    </row>
    <row r="27" spans="1:5" s="1" customFormat="1" ht="48" thickBot="1">
      <c r="A27" s="41" t="s">
        <v>104</v>
      </c>
      <c r="B27" s="41" t="s">
        <v>40</v>
      </c>
      <c r="C27" s="41" t="s">
        <v>6</v>
      </c>
      <c r="D27" s="42" t="s">
        <v>41</v>
      </c>
      <c r="E27" s="41" t="s">
        <v>61</v>
      </c>
    </row>
    <row r="28" spans="1:5" s="18" customFormat="1" ht="32.25" thickBot="1">
      <c r="A28" s="27">
        <v>1</v>
      </c>
      <c r="B28" s="28" t="s">
        <v>106</v>
      </c>
      <c r="C28" s="27" t="s">
        <v>6</v>
      </c>
      <c r="D28" s="39" t="s">
        <v>123</v>
      </c>
      <c r="E28" s="38" t="s">
        <v>118</v>
      </c>
    </row>
    <row r="29" spans="1:5" s="18" customFormat="1" ht="26.25" customHeight="1" thickBot="1">
      <c r="A29" s="27">
        <f>A28+1</f>
        <v>2</v>
      </c>
      <c r="B29" s="28" t="s">
        <v>105</v>
      </c>
      <c r="C29" s="27" t="s">
        <v>6</v>
      </c>
      <c r="D29" s="39" t="s">
        <v>123</v>
      </c>
      <c r="E29" s="38" t="s">
        <v>119</v>
      </c>
    </row>
    <row r="30" spans="1:5" s="18" customFormat="1" ht="32.25" thickBot="1">
      <c r="A30" s="27">
        <f aca="true" t="shared" si="0" ref="A30:A39">A29+1</f>
        <v>3</v>
      </c>
      <c r="B30" s="28" t="s">
        <v>107</v>
      </c>
      <c r="C30" s="27" t="s">
        <v>6</v>
      </c>
      <c r="D30" s="39" t="s">
        <v>123</v>
      </c>
      <c r="E30" s="39" t="s">
        <v>120</v>
      </c>
    </row>
    <row r="31" spans="1:5" s="18" customFormat="1" ht="32.25" thickBot="1">
      <c r="A31" s="27">
        <f t="shared" si="0"/>
        <v>4</v>
      </c>
      <c r="B31" s="28" t="s">
        <v>108</v>
      </c>
      <c r="C31" s="27" t="s">
        <v>6</v>
      </c>
      <c r="D31" s="39" t="s">
        <v>124</v>
      </c>
      <c r="E31" s="39" t="s">
        <v>120</v>
      </c>
    </row>
    <row r="32" spans="1:5" s="18" customFormat="1" ht="63.75" thickBot="1">
      <c r="A32" s="27">
        <f t="shared" si="0"/>
        <v>5</v>
      </c>
      <c r="B32" s="28" t="s">
        <v>117</v>
      </c>
      <c r="C32" s="27" t="s">
        <v>6</v>
      </c>
      <c r="D32" s="39" t="s">
        <v>123</v>
      </c>
      <c r="E32" s="39" t="s">
        <v>120</v>
      </c>
    </row>
    <row r="33" spans="1:5" s="18" customFormat="1" ht="32.25" thickBot="1">
      <c r="A33" s="27">
        <v>6</v>
      </c>
      <c r="B33" s="28" t="s">
        <v>110</v>
      </c>
      <c r="C33" s="27" t="s">
        <v>6</v>
      </c>
      <c r="D33" s="39" t="s">
        <v>126</v>
      </c>
      <c r="E33" s="39" t="s">
        <v>120</v>
      </c>
    </row>
    <row r="34" spans="1:5" s="18" customFormat="1" ht="79.5" thickBot="1">
      <c r="A34" s="27">
        <f t="shared" si="0"/>
        <v>7</v>
      </c>
      <c r="B34" s="28" t="s">
        <v>111</v>
      </c>
      <c r="C34" s="27" t="s">
        <v>6</v>
      </c>
      <c r="D34" s="39" t="s">
        <v>123</v>
      </c>
      <c r="E34" s="39" t="s">
        <v>120</v>
      </c>
    </row>
    <row r="35" spans="1:5" s="18" customFormat="1" ht="22.5" customHeight="1" thickBot="1">
      <c r="A35" s="27">
        <f t="shared" si="0"/>
        <v>8</v>
      </c>
      <c r="B35" s="28" t="s">
        <v>112</v>
      </c>
      <c r="C35" s="27" t="s">
        <v>6</v>
      </c>
      <c r="D35" s="39" t="s">
        <v>123</v>
      </c>
      <c r="E35" s="27" t="s">
        <v>118</v>
      </c>
    </row>
    <row r="36" spans="1:5" s="18" customFormat="1" ht="32.25" thickBot="1">
      <c r="A36" s="27">
        <f t="shared" si="0"/>
        <v>9</v>
      </c>
      <c r="B36" s="28" t="s">
        <v>113</v>
      </c>
      <c r="C36" s="27" t="s">
        <v>6</v>
      </c>
      <c r="D36" s="39" t="s">
        <v>123</v>
      </c>
      <c r="E36" s="27" t="s">
        <v>120</v>
      </c>
    </row>
    <row r="37" spans="1:5" s="18" customFormat="1" ht="32.25" thickBot="1">
      <c r="A37" s="27">
        <f t="shared" si="0"/>
        <v>10</v>
      </c>
      <c r="B37" s="28" t="s">
        <v>114</v>
      </c>
      <c r="C37" s="27" t="s">
        <v>6</v>
      </c>
      <c r="D37" s="39" t="s">
        <v>123</v>
      </c>
      <c r="E37" s="27" t="s">
        <v>120</v>
      </c>
    </row>
    <row r="38" spans="1:5" s="18" customFormat="1" ht="32.25" thickBot="1">
      <c r="A38" s="27">
        <f t="shared" si="0"/>
        <v>11</v>
      </c>
      <c r="B38" s="28" t="s">
        <v>115</v>
      </c>
      <c r="C38" s="27" t="s">
        <v>6</v>
      </c>
      <c r="D38" s="39" t="s">
        <v>123</v>
      </c>
      <c r="E38" s="27" t="s">
        <v>120</v>
      </c>
    </row>
    <row r="39" spans="1:5" s="18" customFormat="1" ht="34.5" customHeight="1" thickBot="1">
      <c r="A39" s="27">
        <f t="shared" si="0"/>
        <v>12</v>
      </c>
      <c r="B39" s="29" t="s">
        <v>116</v>
      </c>
      <c r="C39" s="27" t="s">
        <v>6</v>
      </c>
      <c r="D39" s="39" t="s">
        <v>127</v>
      </c>
      <c r="E39" s="27" t="s">
        <v>122</v>
      </c>
    </row>
    <row r="40" spans="1:4" s="1" customFormat="1" ht="38.25" customHeight="1" thickBot="1">
      <c r="A40" s="89" t="s">
        <v>62</v>
      </c>
      <c r="B40" s="90"/>
      <c r="C40" s="90"/>
      <c r="D40" s="91"/>
    </row>
    <row r="41" spans="1:4" s="1" customFormat="1" ht="36" customHeight="1" thickBot="1">
      <c r="A41" s="4" t="s">
        <v>26</v>
      </c>
      <c r="B41" s="5" t="s">
        <v>63</v>
      </c>
      <c r="C41" s="4" t="s">
        <v>25</v>
      </c>
      <c r="D41" s="13">
        <v>1</v>
      </c>
    </row>
    <row r="42" spans="1:4" s="1" customFormat="1" ht="33" customHeight="1" thickBot="1">
      <c r="A42" s="4" t="s">
        <v>27</v>
      </c>
      <c r="B42" s="5" t="s">
        <v>64</v>
      </c>
      <c r="C42" s="4" t="s">
        <v>25</v>
      </c>
      <c r="D42" s="13">
        <v>1</v>
      </c>
    </row>
    <row r="43" spans="1:4" s="1" customFormat="1" ht="31.5" customHeight="1" thickBot="1">
      <c r="A43" s="4" t="s">
        <v>28</v>
      </c>
      <c r="B43" s="5" t="s">
        <v>65</v>
      </c>
      <c r="C43" s="4" t="s">
        <v>25</v>
      </c>
      <c r="D43" s="13">
        <v>0</v>
      </c>
    </row>
    <row r="44" spans="1:4" s="1" customFormat="1" ht="30.75" customHeight="1" thickBot="1">
      <c r="A44" s="4" t="s">
        <v>29</v>
      </c>
      <c r="B44" s="5" t="s">
        <v>66</v>
      </c>
      <c r="C44" s="4" t="s">
        <v>35</v>
      </c>
      <c r="D44" s="13">
        <v>3673.1</v>
      </c>
    </row>
    <row r="45" spans="1:4" s="1" customFormat="1" ht="25.5" customHeight="1" thickBot="1">
      <c r="A45" s="76" t="s">
        <v>67</v>
      </c>
      <c r="B45" s="77"/>
      <c r="C45" s="77"/>
      <c r="D45" s="78"/>
    </row>
    <row r="46" spans="1:4" s="1" customFormat="1" ht="47.25" customHeight="1" thickBot="1">
      <c r="A46" s="22" t="s">
        <v>30</v>
      </c>
      <c r="B46" s="23" t="s">
        <v>68</v>
      </c>
      <c r="C46" s="22" t="s">
        <v>35</v>
      </c>
      <c r="D46" s="25">
        <f>SUM(D47:D48)</f>
        <v>98170.24</v>
      </c>
    </row>
    <row r="47" spans="1:4" s="1" customFormat="1" ht="25.5" customHeight="1" thickBot="1">
      <c r="A47" s="22" t="s">
        <v>36</v>
      </c>
      <c r="B47" s="23" t="s">
        <v>46</v>
      </c>
      <c r="C47" s="22" t="s">
        <v>35</v>
      </c>
      <c r="D47" s="25">
        <v>0</v>
      </c>
    </row>
    <row r="48" spans="1:4" s="1" customFormat="1" ht="32.25" customHeight="1" thickBot="1">
      <c r="A48" s="22" t="s">
        <v>37</v>
      </c>
      <c r="B48" s="23" t="s">
        <v>47</v>
      </c>
      <c r="C48" s="22" t="s">
        <v>35</v>
      </c>
      <c r="D48" s="25">
        <v>98170.24</v>
      </c>
    </row>
    <row r="49" spans="1:5" s="1" customFormat="1" ht="41.25" customHeight="1" thickBot="1">
      <c r="A49" s="22" t="s">
        <v>38</v>
      </c>
      <c r="B49" s="23" t="s">
        <v>69</v>
      </c>
      <c r="C49" s="22" t="s">
        <v>35</v>
      </c>
      <c r="D49" s="25">
        <f>SUM(D50:D51)</f>
        <v>71927.04</v>
      </c>
      <c r="E49" s="17"/>
    </row>
    <row r="50" spans="1:4" s="1" customFormat="1" ht="27.75" customHeight="1" thickBot="1">
      <c r="A50" s="22" t="s">
        <v>70</v>
      </c>
      <c r="B50" s="23" t="s">
        <v>46</v>
      </c>
      <c r="C50" s="22" t="s">
        <v>35</v>
      </c>
      <c r="D50" s="25">
        <v>0</v>
      </c>
    </row>
    <row r="51" spans="1:4" s="1" customFormat="1" ht="26.25" customHeight="1" thickBot="1">
      <c r="A51" s="22" t="s">
        <v>71</v>
      </c>
      <c r="B51" s="23" t="s">
        <v>47</v>
      </c>
      <c r="C51" s="22" t="s">
        <v>35</v>
      </c>
      <c r="D51" s="25">
        <v>71927.04</v>
      </c>
    </row>
    <row r="52" spans="1:9" s="1" customFormat="1" ht="24" customHeight="1" thickBot="1">
      <c r="A52" s="88" t="s">
        <v>72</v>
      </c>
      <c r="B52" s="88"/>
      <c r="C52" s="88"/>
      <c r="D52" s="88"/>
      <c r="E52" s="88"/>
      <c r="F52" s="88"/>
      <c r="G52" s="88"/>
      <c r="H52" s="88"/>
      <c r="I52" s="88"/>
    </row>
    <row r="53" spans="1:9" s="1" customFormat="1" ht="34.5" customHeight="1" thickBot="1">
      <c r="A53" s="22" t="s">
        <v>73</v>
      </c>
      <c r="B53" s="23" t="s">
        <v>42</v>
      </c>
      <c r="C53" s="22" t="s">
        <v>6</v>
      </c>
      <c r="D53" s="33" t="s">
        <v>136</v>
      </c>
      <c r="E53" s="37" t="s">
        <v>129</v>
      </c>
      <c r="F53" s="37" t="s">
        <v>130</v>
      </c>
      <c r="G53" s="48" t="s">
        <v>131</v>
      </c>
      <c r="H53" s="49" t="s">
        <v>132</v>
      </c>
      <c r="I53" s="48" t="s">
        <v>133</v>
      </c>
    </row>
    <row r="54" spans="1:9" s="1" customFormat="1" ht="27.75" customHeight="1" thickBot="1">
      <c r="A54" s="22" t="s">
        <v>74</v>
      </c>
      <c r="B54" s="23" t="s">
        <v>39</v>
      </c>
      <c r="C54" s="22" t="s">
        <v>6</v>
      </c>
      <c r="D54" s="33" t="s">
        <v>128</v>
      </c>
      <c r="E54" s="37" t="s">
        <v>128</v>
      </c>
      <c r="F54" s="37" t="s">
        <v>128</v>
      </c>
      <c r="G54" s="37" t="s">
        <v>128</v>
      </c>
      <c r="H54" s="37" t="s">
        <v>135</v>
      </c>
      <c r="I54" s="37" t="s">
        <v>134</v>
      </c>
    </row>
    <row r="55" spans="1:9" s="1" customFormat="1" ht="33" customHeight="1" thickBot="1">
      <c r="A55" s="22" t="s">
        <v>75</v>
      </c>
      <c r="B55" s="23" t="s">
        <v>76</v>
      </c>
      <c r="C55" s="34" t="s">
        <v>77</v>
      </c>
      <c r="D55" s="45">
        <f aca="true" t="shared" si="1" ref="D55:I55">D56/6.679</f>
        <v>4350.7246593801465</v>
      </c>
      <c r="E55" s="46">
        <f t="shared" si="1"/>
        <v>0</v>
      </c>
      <c r="F55" s="46">
        <f t="shared" si="1"/>
        <v>0</v>
      </c>
      <c r="G55" s="46">
        <f t="shared" si="1"/>
        <v>0</v>
      </c>
      <c r="H55" s="46">
        <f t="shared" si="1"/>
        <v>0</v>
      </c>
      <c r="I55" s="46">
        <f t="shared" si="1"/>
        <v>0</v>
      </c>
    </row>
    <row r="56" spans="1:9" s="1" customFormat="1" ht="34.5" customHeight="1" thickBot="1">
      <c r="A56" s="22" t="s">
        <v>78</v>
      </c>
      <c r="B56" s="23" t="s">
        <v>79</v>
      </c>
      <c r="C56" s="22" t="s">
        <v>35</v>
      </c>
      <c r="D56" s="25">
        <v>29058.49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</row>
    <row r="57" spans="1:9" s="1" customFormat="1" ht="28.5" customHeight="1" thickBot="1">
      <c r="A57" s="22" t="s">
        <v>80</v>
      </c>
      <c r="B57" s="23" t="s">
        <v>81</v>
      </c>
      <c r="C57" s="22" t="s">
        <v>35</v>
      </c>
      <c r="D57" s="25">
        <v>25385.33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</row>
    <row r="58" spans="1:9" s="1" customFormat="1" ht="28.5" customHeight="1" thickBot="1">
      <c r="A58" s="22" t="s">
        <v>82</v>
      </c>
      <c r="B58" s="23" t="s">
        <v>83</v>
      </c>
      <c r="C58" s="22" t="s">
        <v>35</v>
      </c>
      <c r="D58" s="25">
        <f aca="true" t="shared" si="2" ref="D58:I58">D56-D57</f>
        <v>3673.16</v>
      </c>
      <c r="E58" s="46">
        <f t="shared" si="2"/>
        <v>0</v>
      </c>
      <c r="F58" s="46">
        <f t="shared" si="2"/>
        <v>0</v>
      </c>
      <c r="G58" s="46">
        <f t="shared" si="2"/>
        <v>0</v>
      </c>
      <c r="H58" s="46">
        <f t="shared" si="2"/>
        <v>0</v>
      </c>
      <c r="I58" s="46">
        <f t="shared" si="2"/>
        <v>0</v>
      </c>
    </row>
    <row r="59" spans="1:9" s="1" customFormat="1" ht="32.25" thickBot="1">
      <c r="A59" s="22" t="s">
        <v>84</v>
      </c>
      <c r="B59" s="23" t="s">
        <v>85</v>
      </c>
      <c r="C59" s="22" t="s">
        <v>35</v>
      </c>
      <c r="D59" s="25">
        <f>D56</f>
        <v>29058.49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</row>
    <row r="60" spans="1:9" s="1" customFormat="1" ht="32.25" thickBot="1">
      <c r="A60" s="22" t="s">
        <v>86</v>
      </c>
      <c r="B60" s="23" t="s">
        <v>87</v>
      </c>
      <c r="C60" s="22" t="s">
        <v>35</v>
      </c>
      <c r="D60" s="25">
        <f aca="true" t="shared" si="3" ref="D60:I60">D59</f>
        <v>29058.49</v>
      </c>
      <c r="E60" s="46">
        <f t="shared" si="3"/>
        <v>0</v>
      </c>
      <c r="F60" s="46">
        <f t="shared" si="3"/>
        <v>0</v>
      </c>
      <c r="G60" s="46">
        <f t="shared" si="3"/>
        <v>0</v>
      </c>
      <c r="H60" s="46">
        <f t="shared" si="3"/>
        <v>0</v>
      </c>
      <c r="I60" s="46">
        <f t="shared" si="3"/>
        <v>0</v>
      </c>
    </row>
    <row r="61" spans="1:9" s="1" customFormat="1" ht="32.25" thickBot="1">
      <c r="A61" s="22" t="s">
        <v>88</v>
      </c>
      <c r="B61" s="23" t="s">
        <v>89</v>
      </c>
      <c r="C61" s="22" t="s">
        <v>35</v>
      </c>
      <c r="D61" s="25">
        <f aca="true" t="shared" si="4" ref="D61:I61">D59-D60</f>
        <v>0</v>
      </c>
      <c r="E61" s="46">
        <f t="shared" si="4"/>
        <v>0</v>
      </c>
      <c r="F61" s="46">
        <f t="shared" si="4"/>
        <v>0</v>
      </c>
      <c r="G61" s="46">
        <f t="shared" si="4"/>
        <v>0</v>
      </c>
      <c r="H61" s="46">
        <f t="shared" si="4"/>
        <v>0</v>
      </c>
      <c r="I61" s="46">
        <f t="shared" si="4"/>
        <v>0</v>
      </c>
    </row>
    <row r="62" spans="1:9" s="1" customFormat="1" ht="41.25" customHeight="1" thickBot="1">
      <c r="A62" s="22" t="s">
        <v>90</v>
      </c>
      <c r="B62" s="23" t="s">
        <v>91</v>
      </c>
      <c r="C62" s="22" t="s">
        <v>35</v>
      </c>
      <c r="D62" s="45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</row>
    <row r="63" spans="1:4" s="1" customFormat="1" ht="38.25" customHeight="1" thickBot="1">
      <c r="A63" s="89" t="s">
        <v>92</v>
      </c>
      <c r="B63" s="90"/>
      <c r="C63" s="90"/>
      <c r="D63" s="91"/>
    </row>
    <row r="64" spans="1:4" s="1" customFormat="1" ht="24.75" customHeight="1" thickBot="1">
      <c r="A64" s="4" t="s">
        <v>93</v>
      </c>
      <c r="B64" s="5" t="s">
        <v>63</v>
      </c>
      <c r="C64" s="4" t="s">
        <v>25</v>
      </c>
      <c r="D64" s="11">
        <v>0</v>
      </c>
    </row>
    <row r="65" spans="1:4" s="1" customFormat="1" ht="30.75" customHeight="1" thickBot="1">
      <c r="A65" s="4" t="s">
        <v>94</v>
      </c>
      <c r="B65" s="5" t="s">
        <v>64</v>
      </c>
      <c r="C65" s="4" t="s">
        <v>25</v>
      </c>
      <c r="D65" s="11">
        <v>0</v>
      </c>
    </row>
    <row r="66" spans="1:4" s="1" customFormat="1" ht="33" customHeight="1" thickBot="1">
      <c r="A66" s="4" t="s">
        <v>95</v>
      </c>
      <c r="B66" s="5" t="s">
        <v>65</v>
      </c>
      <c r="C66" s="4" t="s">
        <v>6</v>
      </c>
      <c r="D66" s="11">
        <v>0</v>
      </c>
    </row>
    <row r="67" spans="1:4" s="1" customFormat="1" ht="34.5" customHeight="1" thickBot="1">
      <c r="A67" s="4" t="s">
        <v>96</v>
      </c>
      <c r="B67" s="5" t="s">
        <v>66</v>
      </c>
      <c r="C67" s="4" t="s">
        <v>35</v>
      </c>
      <c r="D67" s="11">
        <v>0</v>
      </c>
    </row>
    <row r="68" spans="1:4" s="1" customFormat="1" ht="38.25" customHeight="1" thickBot="1">
      <c r="A68" s="89" t="s">
        <v>97</v>
      </c>
      <c r="B68" s="90"/>
      <c r="C68" s="90"/>
      <c r="D68" s="91"/>
    </row>
    <row r="69" spans="1:4" s="1" customFormat="1" ht="27.75" customHeight="1" thickBot="1">
      <c r="A69" s="4" t="s">
        <v>98</v>
      </c>
      <c r="B69" s="5" t="s">
        <v>99</v>
      </c>
      <c r="C69" s="4" t="s">
        <v>25</v>
      </c>
      <c r="D69" s="11">
        <v>18</v>
      </c>
    </row>
    <row r="70" spans="1:4" s="1" customFormat="1" ht="27" customHeight="1" thickBot="1">
      <c r="A70" s="4" t="s">
        <v>100</v>
      </c>
      <c r="B70" s="5" t="s">
        <v>101</v>
      </c>
      <c r="C70" s="4" t="s">
        <v>25</v>
      </c>
      <c r="D70" s="11">
        <v>1</v>
      </c>
    </row>
    <row r="71" spans="1:4" s="1" customFormat="1" ht="50.25" customHeight="1" thickBot="1">
      <c r="A71" s="6" t="s">
        <v>102</v>
      </c>
      <c r="B71" s="7" t="s">
        <v>103</v>
      </c>
      <c r="C71" s="6" t="s">
        <v>35</v>
      </c>
      <c r="D71" s="8">
        <v>20938.81</v>
      </c>
    </row>
  </sheetData>
  <sheetProtection/>
  <mergeCells count="15">
    <mergeCell ref="A1:D1"/>
    <mergeCell ref="B2:B3"/>
    <mergeCell ref="C2:C3"/>
    <mergeCell ref="D2:D3"/>
    <mergeCell ref="A7:D7"/>
    <mergeCell ref="A68:D68"/>
    <mergeCell ref="A22:A23"/>
    <mergeCell ref="B22:B23"/>
    <mergeCell ref="C22:C23"/>
    <mergeCell ref="D22:D23"/>
    <mergeCell ref="A63:D63"/>
    <mergeCell ref="A40:D40"/>
    <mergeCell ref="A45:D45"/>
    <mergeCell ref="A26:E26"/>
    <mergeCell ref="A52:I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D71" sqref="D71"/>
    </sheetView>
  </sheetViews>
  <sheetFormatPr defaultColWidth="9.140625" defaultRowHeight="15"/>
  <cols>
    <col min="1" max="1" width="6.57421875" style="1" customWidth="1"/>
    <col min="2" max="2" width="49.28125" style="9" customWidth="1"/>
    <col min="3" max="3" width="9.7109375" style="9" customWidth="1"/>
    <col min="4" max="4" width="46.8515625" style="9" customWidth="1"/>
    <col min="5" max="5" width="25.00390625" style="9" customWidth="1"/>
    <col min="6" max="10" width="18.8515625" style="9" customWidth="1"/>
    <col min="11" max="16384" width="9.140625" style="9" customWidth="1"/>
  </cols>
  <sheetData>
    <row r="1" spans="1:4" s="1" customFormat="1" ht="46.5" customHeight="1" thickBot="1">
      <c r="A1" s="98" t="s">
        <v>43</v>
      </c>
      <c r="B1" s="98"/>
      <c r="C1" s="98"/>
      <c r="D1" s="98"/>
    </row>
    <row r="2" spans="1:4" s="1" customFormat="1" ht="13.5" customHeight="1">
      <c r="A2" s="2" t="s">
        <v>0</v>
      </c>
      <c r="B2" s="99" t="s">
        <v>2</v>
      </c>
      <c r="C2" s="99" t="s">
        <v>31</v>
      </c>
      <c r="D2" s="99" t="s">
        <v>32</v>
      </c>
    </row>
    <row r="3" spans="1:4" s="1" customFormat="1" ht="16.5" thickBot="1">
      <c r="A3" s="3" t="s">
        <v>1</v>
      </c>
      <c r="B3" s="100"/>
      <c r="C3" s="100"/>
      <c r="D3" s="100"/>
    </row>
    <row r="4" spans="1:4" s="1" customFormat="1" ht="29.25" customHeight="1" thickBot="1">
      <c r="A4" s="4" t="s">
        <v>3</v>
      </c>
      <c r="B4" s="5" t="s">
        <v>4</v>
      </c>
      <c r="C4" s="4" t="s">
        <v>6</v>
      </c>
      <c r="D4" s="14">
        <v>42430</v>
      </c>
    </row>
    <row r="5" spans="1:4" s="1" customFormat="1" ht="26.25" customHeight="1" thickBot="1">
      <c r="A5" s="4" t="s">
        <v>5</v>
      </c>
      <c r="B5" s="5" t="s">
        <v>33</v>
      </c>
      <c r="C5" s="4" t="s">
        <v>6</v>
      </c>
      <c r="D5" s="14">
        <v>42005</v>
      </c>
    </row>
    <row r="6" spans="1:4" s="1" customFormat="1" ht="23.25" customHeight="1" thickBot="1">
      <c r="A6" s="4" t="s">
        <v>7</v>
      </c>
      <c r="B6" s="5" t="s">
        <v>34</v>
      </c>
      <c r="C6" s="4" t="s">
        <v>6</v>
      </c>
      <c r="D6" s="14">
        <v>42369</v>
      </c>
    </row>
    <row r="7" spans="1:4" s="1" customFormat="1" ht="38.25" customHeight="1" thickBot="1">
      <c r="A7" s="89" t="s">
        <v>44</v>
      </c>
      <c r="B7" s="90"/>
      <c r="C7" s="90"/>
      <c r="D7" s="91"/>
    </row>
    <row r="8" spans="1:4" s="1" customFormat="1" ht="42.75" customHeight="1" thickBot="1">
      <c r="A8" s="4" t="s">
        <v>8</v>
      </c>
      <c r="B8" s="5" t="s">
        <v>45</v>
      </c>
      <c r="C8" s="4" t="s">
        <v>35</v>
      </c>
      <c r="D8" s="16">
        <f>SUM(D9:D10)</f>
        <v>39834.75</v>
      </c>
    </row>
    <row r="9" spans="1:4" s="1" customFormat="1" ht="28.5" customHeight="1" thickBot="1">
      <c r="A9" s="4" t="s">
        <v>9</v>
      </c>
      <c r="B9" s="5" t="s">
        <v>46</v>
      </c>
      <c r="C9" s="4" t="s">
        <v>35</v>
      </c>
      <c r="D9" s="16">
        <v>0</v>
      </c>
    </row>
    <row r="10" spans="1:4" s="1" customFormat="1" ht="23.25" customHeight="1" thickBot="1">
      <c r="A10" s="4" t="s">
        <v>10</v>
      </c>
      <c r="B10" s="5" t="s">
        <v>47</v>
      </c>
      <c r="C10" s="4" t="s">
        <v>35</v>
      </c>
      <c r="D10" s="16">
        <v>39834.75</v>
      </c>
    </row>
    <row r="11" spans="1:4" s="1" customFormat="1" ht="42.75" customHeight="1" thickBot="1">
      <c r="A11" s="4" t="s">
        <v>11</v>
      </c>
      <c r="B11" s="5" t="s">
        <v>48</v>
      </c>
      <c r="C11" s="4" t="s">
        <v>35</v>
      </c>
      <c r="D11" s="16">
        <f>SUM(D12:D14)</f>
        <v>710776.52</v>
      </c>
    </row>
    <row r="12" spans="1:4" s="1" customFormat="1" ht="21" customHeight="1" thickBot="1">
      <c r="A12" s="4" t="s">
        <v>12</v>
      </c>
      <c r="B12" s="5" t="s">
        <v>49</v>
      </c>
      <c r="C12" s="4" t="s">
        <v>35</v>
      </c>
      <c r="D12" s="16">
        <v>414382.71</v>
      </c>
    </row>
    <row r="13" spans="1:4" s="1" customFormat="1" ht="29.25" customHeight="1" thickBot="1">
      <c r="A13" s="4" t="s">
        <v>13</v>
      </c>
      <c r="B13" s="5" t="s">
        <v>50</v>
      </c>
      <c r="C13" s="4" t="s">
        <v>35</v>
      </c>
      <c r="D13" s="16">
        <v>76053.09</v>
      </c>
    </row>
    <row r="14" spans="1:4" s="1" customFormat="1" ht="31.5" customHeight="1" thickBot="1">
      <c r="A14" s="4" t="s">
        <v>14</v>
      </c>
      <c r="B14" s="5" t="s">
        <v>51</v>
      </c>
      <c r="C14" s="4" t="s">
        <v>35</v>
      </c>
      <c r="D14" s="16">
        <v>220340.72</v>
      </c>
    </row>
    <row r="15" spans="1:4" s="1" customFormat="1" ht="36" customHeight="1" thickBot="1">
      <c r="A15" s="4" t="s">
        <v>15</v>
      </c>
      <c r="B15" s="5" t="s">
        <v>52</v>
      </c>
      <c r="C15" s="4" t="s">
        <v>35</v>
      </c>
      <c r="D15" s="16">
        <f>SUM(D16:D20)</f>
        <v>705507.22</v>
      </c>
    </row>
    <row r="16" spans="1:4" s="1" customFormat="1" ht="33.75" customHeight="1" thickBot="1">
      <c r="A16" s="4" t="s">
        <v>16</v>
      </c>
      <c r="B16" s="5" t="s">
        <v>53</v>
      </c>
      <c r="C16" s="4" t="s">
        <v>35</v>
      </c>
      <c r="D16" s="16">
        <v>705507.22</v>
      </c>
    </row>
    <row r="17" spans="1:4" s="1" customFormat="1" ht="31.5" customHeight="1" thickBot="1">
      <c r="A17" s="4" t="s">
        <v>17</v>
      </c>
      <c r="B17" s="5" t="s">
        <v>54</v>
      </c>
      <c r="C17" s="4" t="s">
        <v>35</v>
      </c>
      <c r="D17" s="16">
        <v>0</v>
      </c>
    </row>
    <row r="18" spans="1:4" s="1" customFormat="1" ht="16.5" thickBot="1">
      <c r="A18" s="4" t="s">
        <v>18</v>
      </c>
      <c r="B18" s="5" t="s">
        <v>55</v>
      </c>
      <c r="C18" s="4" t="s">
        <v>35</v>
      </c>
      <c r="D18" s="16">
        <v>0</v>
      </c>
    </row>
    <row r="19" spans="1:4" s="1" customFormat="1" ht="37.5" customHeight="1" thickBot="1">
      <c r="A19" s="4" t="s">
        <v>19</v>
      </c>
      <c r="B19" s="5" t="s">
        <v>56</v>
      </c>
      <c r="C19" s="4" t="s">
        <v>35</v>
      </c>
      <c r="D19" s="16">
        <v>0</v>
      </c>
    </row>
    <row r="20" spans="1:4" s="1" customFormat="1" ht="33.75" customHeight="1" thickBot="1">
      <c r="A20" s="4" t="s">
        <v>20</v>
      </c>
      <c r="B20" s="5" t="s">
        <v>57</v>
      </c>
      <c r="C20" s="4" t="s">
        <v>35</v>
      </c>
      <c r="D20" s="16">
        <v>0</v>
      </c>
    </row>
    <row r="21" spans="1:4" s="1" customFormat="1" ht="35.25" customHeight="1" thickBot="1">
      <c r="A21" s="4" t="s">
        <v>21</v>
      </c>
      <c r="B21" s="5" t="s">
        <v>58</v>
      </c>
      <c r="C21" s="4" t="s">
        <v>35</v>
      </c>
      <c r="D21" s="16">
        <f>D15-D10</f>
        <v>665672.47</v>
      </c>
    </row>
    <row r="22" spans="1:4" s="1" customFormat="1" ht="21" customHeight="1">
      <c r="A22" s="92" t="s">
        <v>22</v>
      </c>
      <c r="B22" s="94" t="s">
        <v>59</v>
      </c>
      <c r="C22" s="92" t="s">
        <v>35</v>
      </c>
      <c r="D22" s="96">
        <f>SUM(D24:D25)</f>
        <v>45104.04</v>
      </c>
    </row>
    <row r="23" spans="1:4" s="1" customFormat="1" ht="16.5" thickBot="1">
      <c r="A23" s="93"/>
      <c r="B23" s="95"/>
      <c r="C23" s="93"/>
      <c r="D23" s="97"/>
    </row>
    <row r="24" spans="1:4" s="1" customFormat="1" ht="23.25" customHeight="1" thickBot="1">
      <c r="A24" s="4" t="s">
        <v>23</v>
      </c>
      <c r="B24" s="5" t="s">
        <v>46</v>
      </c>
      <c r="C24" s="4" t="s">
        <v>35</v>
      </c>
      <c r="D24" s="16">
        <v>0</v>
      </c>
    </row>
    <row r="25" spans="1:4" s="1" customFormat="1" ht="31.5" customHeight="1" thickBot="1">
      <c r="A25" s="4" t="s">
        <v>24</v>
      </c>
      <c r="B25" s="5" t="s">
        <v>47</v>
      </c>
      <c r="C25" s="4" t="s">
        <v>35</v>
      </c>
      <c r="D25" s="16">
        <v>45104.04</v>
      </c>
    </row>
    <row r="26" spans="1:5" s="1" customFormat="1" ht="45" customHeight="1" thickBot="1">
      <c r="A26" s="85" t="s">
        <v>60</v>
      </c>
      <c r="B26" s="86"/>
      <c r="C26" s="86"/>
      <c r="D26" s="86"/>
      <c r="E26" s="87"/>
    </row>
    <row r="27" spans="1:5" s="1" customFormat="1" ht="48" thickBot="1">
      <c r="A27" s="41" t="s">
        <v>104</v>
      </c>
      <c r="B27" s="41" t="s">
        <v>40</v>
      </c>
      <c r="C27" s="41" t="s">
        <v>6</v>
      </c>
      <c r="D27" s="42" t="s">
        <v>41</v>
      </c>
      <c r="E27" s="41" t="s">
        <v>61</v>
      </c>
    </row>
    <row r="28" spans="1:5" s="18" customFormat="1" ht="32.25" thickBot="1">
      <c r="A28" s="27">
        <v>1</v>
      </c>
      <c r="B28" s="28" t="s">
        <v>106</v>
      </c>
      <c r="C28" s="27" t="s">
        <v>6</v>
      </c>
      <c r="D28" s="39" t="s">
        <v>123</v>
      </c>
      <c r="E28" s="38" t="s">
        <v>118</v>
      </c>
    </row>
    <row r="29" spans="1:5" s="18" customFormat="1" ht="26.25" customHeight="1" thickBot="1">
      <c r="A29" s="27">
        <f>A28+1</f>
        <v>2</v>
      </c>
      <c r="B29" s="28" t="s">
        <v>105</v>
      </c>
      <c r="C29" s="27" t="s">
        <v>6</v>
      </c>
      <c r="D29" s="39" t="s">
        <v>123</v>
      </c>
      <c r="E29" s="38" t="s">
        <v>119</v>
      </c>
    </row>
    <row r="30" spans="1:5" s="18" customFormat="1" ht="16.5" thickBot="1">
      <c r="A30" s="27">
        <f aca="true" t="shared" si="0" ref="A30:A39">A29+1</f>
        <v>3</v>
      </c>
      <c r="B30" s="28" t="s">
        <v>107</v>
      </c>
      <c r="C30" s="27" t="s">
        <v>6</v>
      </c>
      <c r="D30" s="39" t="s">
        <v>123</v>
      </c>
      <c r="E30" s="39" t="s">
        <v>120</v>
      </c>
    </row>
    <row r="31" spans="1:5" s="18" customFormat="1" ht="63.75" thickBot="1">
      <c r="A31" s="27">
        <v>4</v>
      </c>
      <c r="B31" s="28" t="s">
        <v>117</v>
      </c>
      <c r="C31" s="27" t="s">
        <v>6</v>
      </c>
      <c r="D31" s="39" t="s">
        <v>123</v>
      </c>
      <c r="E31" s="39" t="s">
        <v>120</v>
      </c>
    </row>
    <row r="32" spans="1:5" s="18" customFormat="1" ht="32.25" thickBot="1">
      <c r="A32" s="27">
        <v>6</v>
      </c>
      <c r="B32" s="28" t="s">
        <v>110</v>
      </c>
      <c r="C32" s="27" t="s">
        <v>6</v>
      </c>
      <c r="D32" s="39" t="s">
        <v>126</v>
      </c>
      <c r="E32" s="39" t="s">
        <v>120</v>
      </c>
    </row>
    <row r="33" spans="1:5" s="18" customFormat="1" ht="79.5" thickBot="1">
      <c r="A33" s="27">
        <f t="shared" si="0"/>
        <v>7</v>
      </c>
      <c r="B33" s="28" t="s">
        <v>111</v>
      </c>
      <c r="C33" s="27" t="s">
        <v>6</v>
      </c>
      <c r="D33" s="39" t="s">
        <v>123</v>
      </c>
      <c r="E33" s="39" t="s">
        <v>120</v>
      </c>
    </row>
    <row r="34" spans="1:5" s="18" customFormat="1" ht="22.5" customHeight="1" thickBot="1">
      <c r="A34" s="27">
        <f t="shared" si="0"/>
        <v>8</v>
      </c>
      <c r="B34" s="28" t="s">
        <v>112</v>
      </c>
      <c r="C34" s="27" t="s">
        <v>6</v>
      </c>
      <c r="D34" s="39" t="s">
        <v>123</v>
      </c>
      <c r="E34" s="27" t="s">
        <v>118</v>
      </c>
    </row>
    <row r="35" spans="1:5" s="18" customFormat="1" ht="22.5" customHeight="1" thickBot="1">
      <c r="A35" s="27">
        <f t="shared" si="0"/>
        <v>9</v>
      </c>
      <c r="B35" s="28" t="s">
        <v>113</v>
      </c>
      <c r="C35" s="27" t="s">
        <v>6</v>
      </c>
      <c r="D35" s="39" t="s">
        <v>123</v>
      </c>
      <c r="E35" s="27" t="s">
        <v>120</v>
      </c>
    </row>
    <row r="36" spans="1:5" s="18" customFormat="1" ht="22.5" customHeight="1" thickBot="1">
      <c r="A36" s="27">
        <f t="shared" si="0"/>
        <v>10</v>
      </c>
      <c r="B36" s="28" t="s">
        <v>114</v>
      </c>
      <c r="C36" s="27" t="s">
        <v>6</v>
      </c>
      <c r="D36" s="39" t="s">
        <v>123</v>
      </c>
      <c r="E36" s="27" t="s">
        <v>120</v>
      </c>
    </row>
    <row r="37" spans="1:5" s="18" customFormat="1" ht="22.5" customHeight="1" thickBot="1">
      <c r="A37" s="27">
        <f t="shared" si="0"/>
        <v>11</v>
      </c>
      <c r="B37" s="28" t="s">
        <v>115</v>
      </c>
      <c r="C37" s="27" t="s">
        <v>6</v>
      </c>
      <c r="D37" s="39" t="s">
        <v>123</v>
      </c>
      <c r="E37" s="27" t="s">
        <v>120</v>
      </c>
    </row>
    <row r="38" spans="1:5" s="18" customFormat="1" ht="34.5" customHeight="1" thickBot="1">
      <c r="A38" s="27">
        <f t="shared" si="0"/>
        <v>12</v>
      </c>
      <c r="B38" s="29" t="s">
        <v>116</v>
      </c>
      <c r="C38" s="27" t="s">
        <v>6</v>
      </c>
      <c r="D38" s="39" t="s">
        <v>127</v>
      </c>
      <c r="E38" s="27" t="s">
        <v>122</v>
      </c>
    </row>
    <row r="39" spans="1:5" s="1" customFormat="1" ht="33" customHeight="1" thickBot="1">
      <c r="A39" s="27">
        <f t="shared" si="0"/>
        <v>13</v>
      </c>
      <c r="B39" s="29" t="s">
        <v>137</v>
      </c>
      <c r="C39" s="27"/>
      <c r="D39" s="49" t="s">
        <v>138</v>
      </c>
      <c r="E39" s="49" t="s">
        <v>118</v>
      </c>
    </row>
    <row r="40" spans="1:4" s="1" customFormat="1" ht="38.25" customHeight="1" thickBot="1">
      <c r="A40" s="89" t="s">
        <v>62</v>
      </c>
      <c r="B40" s="90"/>
      <c r="C40" s="90"/>
      <c r="D40" s="91"/>
    </row>
    <row r="41" spans="1:4" s="1" customFormat="1" ht="36" customHeight="1" thickBot="1">
      <c r="A41" s="4" t="s">
        <v>26</v>
      </c>
      <c r="B41" s="5" t="s">
        <v>63</v>
      </c>
      <c r="C41" s="4" t="s">
        <v>25</v>
      </c>
      <c r="D41" s="11">
        <v>0</v>
      </c>
    </row>
    <row r="42" spans="1:4" s="1" customFormat="1" ht="33" customHeight="1" thickBot="1">
      <c r="A42" s="4" t="s">
        <v>27</v>
      </c>
      <c r="B42" s="5" t="s">
        <v>64</v>
      </c>
      <c r="C42" s="4" t="s">
        <v>25</v>
      </c>
      <c r="D42" s="11">
        <v>0</v>
      </c>
    </row>
    <row r="43" spans="1:4" s="1" customFormat="1" ht="31.5" customHeight="1" thickBot="1">
      <c r="A43" s="4" t="s">
        <v>28</v>
      </c>
      <c r="B43" s="5" t="s">
        <v>65</v>
      </c>
      <c r="C43" s="4" t="s">
        <v>25</v>
      </c>
      <c r="D43" s="11">
        <v>0</v>
      </c>
    </row>
    <row r="44" spans="1:4" s="1" customFormat="1" ht="30.75" customHeight="1" thickBot="1">
      <c r="A44" s="4" t="s">
        <v>29</v>
      </c>
      <c r="B44" s="5" t="s">
        <v>66</v>
      </c>
      <c r="C44" s="4" t="s">
        <v>35</v>
      </c>
      <c r="D44" s="11">
        <v>0</v>
      </c>
    </row>
    <row r="45" spans="1:4" s="1" customFormat="1" ht="25.5" customHeight="1" thickBot="1">
      <c r="A45" s="76" t="s">
        <v>67</v>
      </c>
      <c r="B45" s="77"/>
      <c r="C45" s="77"/>
      <c r="D45" s="78"/>
    </row>
    <row r="46" spans="1:4" s="1" customFormat="1" ht="47.25" customHeight="1" thickBot="1">
      <c r="A46" s="22" t="s">
        <v>30</v>
      </c>
      <c r="B46" s="23" t="s">
        <v>68</v>
      </c>
      <c r="C46" s="22" t="s">
        <v>35</v>
      </c>
      <c r="D46" s="25">
        <f>SUM(D47:D48)</f>
        <v>42065.64</v>
      </c>
    </row>
    <row r="47" spans="1:4" s="1" customFormat="1" ht="25.5" customHeight="1" thickBot="1">
      <c r="A47" s="22" t="s">
        <v>36</v>
      </c>
      <c r="B47" s="23" t="s">
        <v>46</v>
      </c>
      <c r="C47" s="22" t="s">
        <v>35</v>
      </c>
      <c r="D47" s="25">
        <v>0</v>
      </c>
    </row>
    <row r="48" spans="1:4" s="1" customFormat="1" ht="32.25" customHeight="1" thickBot="1">
      <c r="A48" s="22" t="s">
        <v>37</v>
      </c>
      <c r="B48" s="23" t="s">
        <v>47</v>
      </c>
      <c r="C48" s="22" t="s">
        <v>35</v>
      </c>
      <c r="D48" s="25">
        <v>42065.64</v>
      </c>
    </row>
    <row r="49" spans="1:5" s="1" customFormat="1" ht="41.25" customHeight="1" thickBot="1">
      <c r="A49" s="22" t="s">
        <v>38</v>
      </c>
      <c r="B49" s="23" t="s">
        <v>69</v>
      </c>
      <c r="C49" s="22" t="s">
        <v>35</v>
      </c>
      <c r="D49" s="25">
        <f>SUM(D50:D51)</f>
        <v>9721.33</v>
      </c>
      <c r="E49" s="17"/>
    </row>
    <row r="50" spans="1:4" s="1" customFormat="1" ht="27.75" customHeight="1" thickBot="1">
      <c r="A50" s="22" t="s">
        <v>70</v>
      </c>
      <c r="B50" s="23" t="s">
        <v>46</v>
      </c>
      <c r="C50" s="22" t="s">
        <v>35</v>
      </c>
      <c r="D50" s="25">
        <v>0</v>
      </c>
    </row>
    <row r="51" spans="1:4" s="1" customFormat="1" ht="26.25" customHeight="1" thickBot="1">
      <c r="A51" s="22" t="s">
        <v>71</v>
      </c>
      <c r="B51" s="23" t="s">
        <v>47</v>
      </c>
      <c r="C51" s="22" t="s">
        <v>35</v>
      </c>
      <c r="D51" s="25">
        <v>9721.33</v>
      </c>
    </row>
    <row r="52" spans="1:9" s="1" customFormat="1" ht="27.75" customHeight="1" thickBot="1">
      <c r="A52" s="88" t="s">
        <v>72</v>
      </c>
      <c r="B52" s="88"/>
      <c r="C52" s="88"/>
      <c r="D52" s="88"/>
      <c r="E52" s="88"/>
      <c r="F52" s="88"/>
      <c r="G52" s="88"/>
      <c r="H52" s="88"/>
      <c r="I52" s="88"/>
    </row>
    <row r="53" spans="1:9" s="1" customFormat="1" ht="32.25" thickBot="1">
      <c r="A53" s="22" t="s">
        <v>73</v>
      </c>
      <c r="B53" s="23" t="s">
        <v>42</v>
      </c>
      <c r="C53" s="22" t="s">
        <v>6</v>
      </c>
      <c r="D53" s="33" t="s">
        <v>136</v>
      </c>
      <c r="E53" s="37" t="s">
        <v>129</v>
      </c>
      <c r="F53" s="37" t="s">
        <v>130</v>
      </c>
      <c r="G53" s="48" t="s">
        <v>131</v>
      </c>
      <c r="H53" s="49" t="s">
        <v>132</v>
      </c>
      <c r="I53" s="48" t="s">
        <v>133</v>
      </c>
    </row>
    <row r="54" spans="1:9" s="1" customFormat="1" ht="38.25" customHeight="1" thickBot="1">
      <c r="A54" s="22" t="s">
        <v>74</v>
      </c>
      <c r="B54" s="23" t="s">
        <v>39</v>
      </c>
      <c r="C54" s="22" t="s">
        <v>6</v>
      </c>
      <c r="D54" s="33" t="s">
        <v>128</v>
      </c>
      <c r="E54" s="37" t="s">
        <v>128</v>
      </c>
      <c r="F54" s="37" t="s">
        <v>128</v>
      </c>
      <c r="G54" s="37" t="s">
        <v>128</v>
      </c>
      <c r="H54" s="37" t="s">
        <v>135</v>
      </c>
      <c r="I54" s="37" t="s">
        <v>134</v>
      </c>
    </row>
    <row r="55" spans="1:9" s="1" customFormat="1" ht="32.25" customHeight="1" thickBot="1">
      <c r="A55" s="22" t="s">
        <v>75</v>
      </c>
      <c r="B55" s="23" t="s">
        <v>76</v>
      </c>
      <c r="C55" s="34" t="s">
        <v>77</v>
      </c>
      <c r="D55" s="45">
        <f aca="true" t="shared" si="1" ref="D55:I55">D56/6.679</f>
        <v>5998.9729001347505</v>
      </c>
      <c r="E55" s="46">
        <f t="shared" si="1"/>
        <v>0</v>
      </c>
      <c r="F55" s="46">
        <f t="shared" si="1"/>
        <v>0</v>
      </c>
      <c r="G55" s="46">
        <f t="shared" si="1"/>
        <v>0</v>
      </c>
      <c r="H55" s="46">
        <f t="shared" si="1"/>
        <v>0</v>
      </c>
      <c r="I55" s="46">
        <f t="shared" si="1"/>
        <v>0</v>
      </c>
    </row>
    <row r="56" spans="1:9" s="1" customFormat="1" ht="27.75" customHeight="1" thickBot="1">
      <c r="A56" s="22" t="s">
        <v>78</v>
      </c>
      <c r="B56" s="23" t="s">
        <v>79</v>
      </c>
      <c r="C56" s="22" t="s">
        <v>35</v>
      </c>
      <c r="D56" s="51">
        <v>40067.14</v>
      </c>
      <c r="E56" s="44">
        <v>0</v>
      </c>
      <c r="F56" s="46">
        <v>0</v>
      </c>
      <c r="G56" s="46">
        <v>0</v>
      </c>
      <c r="H56" s="46">
        <v>0</v>
      </c>
      <c r="I56" s="46">
        <v>0</v>
      </c>
    </row>
    <row r="57" spans="1:9" s="1" customFormat="1" ht="27" customHeight="1" thickBot="1">
      <c r="A57" s="22" t="s">
        <v>80</v>
      </c>
      <c r="B57" s="23" t="s">
        <v>81</v>
      </c>
      <c r="C57" s="22" t="s">
        <v>35</v>
      </c>
      <c r="D57" s="51">
        <v>38612.94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</row>
    <row r="58" spans="1:9" s="1" customFormat="1" ht="34.5" customHeight="1" thickBot="1">
      <c r="A58" s="22" t="s">
        <v>82</v>
      </c>
      <c r="B58" s="23" t="s">
        <v>83</v>
      </c>
      <c r="C58" s="22" t="s">
        <v>35</v>
      </c>
      <c r="D58" s="25">
        <f aca="true" t="shared" si="2" ref="D58:I58">D56-D57</f>
        <v>1454.199999999997</v>
      </c>
      <c r="E58" s="46">
        <f t="shared" si="2"/>
        <v>0</v>
      </c>
      <c r="F58" s="46">
        <f t="shared" si="2"/>
        <v>0</v>
      </c>
      <c r="G58" s="46">
        <f t="shared" si="2"/>
        <v>0</v>
      </c>
      <c r="H58" s="46">
        <f t="shared" si="2"/>
        <v>0</v>
      </c>
      <c r="I58" s="46">
        <f t="shared" si="2"/>
        <v>0</v>
      </c>
    </row>
    <row r="59" spans="1:9" s="1" customFormat="1" ht="37.5" customHeight="1" thickBot="1">
      <c r="A59" s="22" t="s">
        <v>84</v>
      </c>
      <c r="B59" s="23" t="s">
        <v>85</v>
      </c>
      <c r="C59" s="22" t="s">
        <v>35</v>
      </c>
      <c r="D59" s="25">
        <f>D56</f>
        <v>40067.14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</row>
    <row r="60" spans="1:9" s="1" customFormat="1" ht="39" customHeight="1" thickBot="1">
      <c r="A60" s="22" t="s">
        <v>86</v>
      </c>
      <c r="B60" s="23" t="s">
        <v>87</v>
      </c>
      <c r="C60" s="22" t="s">
        <v>35</v>
      </c>
      <c r="D60" s="25">
        <f aca="true" t="shared" si="3" ref="D60:I60">D59</f>
        <v>40067.14</v>
      </c>
      <c r="E60" s="46">
        <f t="shared" si="3"/>
        <v>0</v>
      </c>
      <c r="F60" s="46">
        <f t="shared" si="3"/>
        <v>0</v>
      </c>
      <c r="G60" s="46">
        <f t="shared" si="3"/>
        <v>0</v>
      </c>
      <c r="H60" s="46">
        <f t="shared" si="3"/>
        <v>0</v>
      </c>
      <c r="I60" s="46">
        <f t="shared" si="3"/>
        <v>0</v>
      </c>
    </row>
    <row r="61" spans="1:9" s="1" customFormat="1" ht="48" customHeight="1" thickBot="1">
      <c r="A61" s="22" t="s">
        <v>88</v>
      </c>
      <c r="B61" s="23" t="s">
        <v>89</v>
      </c>
      <c r="C61" s="22" t="s">
        <v>35</v>
      </c>
      <c r="D61" s="25">
        <f aca="true" t="shared" si="4" ref="D61:I61">D59-D60</f>
        <v>0</v>
      </c>
      <c r="E61" s="46">
        <f t="shared" si="4"/>
        <v>0</v>
      </c>
      <c r="F61" s="46">
        <f t="shared" si="4"/>
        <v>0</v>
      </c>
      <c r="G61" s="46">
        <f t="shared" si="4"/>
        <v>0</v>
      </c>
      <c r="H61" s="46">
        <f t="shared" si="4"/>
        <v>0</v>
      </c>
      <c r="I61" s="46">
        <f t="shared" si="4"/>
        <v>0</v>
      </c>
    </row>
    <row r="62" spans="1:9" s="1" customFormat="1" ht="50.25" customHeight="1" thickBot="1">
      <c r="A62" s="22" t="s">
        <v>90</v>
      </c>
      <c r="B62" s="23" t="s">
        <v>91</v>
      </c>
      <c r="C62" s="22" t="s">
        <v>35</v>
      </c>
      <c r="D62" s="45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</row>
    <row r="63" spans="1:4" s="1" customFormat="1" ht="38.25" customHeight="1" thickBot="1">
      <c r="A63" s="89" t="s">
        <v>92</v>
      </c>
      <c r="B63" s="90"/>
      <c r="C63" s="90"/>
      <c r="D63" s="91"/>
    </row>
    <row r="64" spans="1:4" s="1" customFormat="1" ht="24.75" customHeight="1" thickBot="1">
      <c r="A64" s="4" t="s">
        <v>93</v>
      </c>
      <c r="B64" s="5" t="s">
        <v>63</v>
      </c>
      <c r="C64" s="4" t="s">
        <v>25</v>
      </c>
      <c r="D64" s="12">
        <v>0</v>
      </c>
    </row>
    <row r="65" spans="1:4" s="1" customFormat="1" ht="30.75" customHeight="1" thickBot="1">
      <c r="A65" s="4" t="s">
        <v>94</v>
      </c>
      <c r="B65" s="5" t="s">
        <v>64</v>
      </c>
      <c r="C65" s="4" t="s">
        <v>25</v>
      </c>
      <c r="D65" s="12">
        <v>0</v>
      </c>
    </row>
    <row r="66" spans="1:4" s="1" customFormat="1" ht="33" customHeight="1" thickBot="1">
      <c r="A66" s="4" t="s">
        <v>95</v>
      </c>
      <c r="B66" s="5" t="s">
        <v>65</v>
      </c>
      <c r="C66" s="4" t="s">
        <v>6</v>
      </c>
      <c r="D66" s="12">
        <v>0</v>
      </c>
    </row>
    <row r="67" spans="1:4" s="1" customFormat="1" ht="34.5" customHeight="1" thickBot="1">
      <c r="A67" s="4" t="s">
        <v>96</v>
      </c>
      <c r="B67" s="5" t="s">
        <v>66</v>
      </c>
      <c r="C67" s="4" t="s">
        <v>35</v>
      </c>
      <c r="D67" s="12">
        <v>0</v>
      </c>
    </row>
    <row r="68" spans="1:4" s="1" customFormat="1" ht="38.25" customHeight="1" thickBot="1">
      <c r="A68" s="89" t="s">
        <v>97</v>
      </c>
      <c r="B68" s="90"/>
      <c r="C68" s="90"/>
      <c r="D68" s="91"/>
    </row>
    <row r="69" spans="1:4" s="1" customFormat="1" ht="27.75" customHeight="1" thickBot="1">
      <c r="A69" s="4" t="s">
        <v>98</v>
      </c>
      <c r="B69" s="5" t="s">
        <v>99</v>
      </c>
      <c r="C69" s="4" t="s">
        <v>25</v>
      </c>
      <c r="D69" s="11">
        <v>16</v>
      </c>
    </row>
    <row r="70" spans="1:4" s="1" customFormat="1" ht="27" customHeight="1" thickBot="1">
      <c r="A70" s="4" t="s">
        <v>100</v>
      </c>
      <c r="B70" s="5" t="s">
        <v>101</v>
      </c>
      <c r="C70" s="4" t="s">
        <v>25</v>
      </c>
      <c r="D70" s="11">
        <v>0</v>
      </c>
    </row>
    <row r="71" spans="1:4" s="1" customFormat="1" ht="50.25" customHeight="1" thickBot="1">
      <c r="A71" s="6" t="s">
        <v>102</v>
      </c>
      <c r="B71" s="7" t="s">
        <v>103</v>
      </c>
      <c r="C71" s="6" t="s">
        <v>35</v>
      </c>
      <c r="D71" s="8">
        <v>0</v>
      </c>
    </row>
  </sheetData>
  <sheetProtection/>
  <mergeCells count="15">
    <mergeCell ref="A1:D1"/>
    <mergeCell ref="B2:B3"/>
    <mergeCell ref="C2:C3"/>
    <mergeCell ref="D2:D3"/>
    <mergeCell ref="A7:D7"/>
    <mergeCell ref="A68:D68"/>
    <mergeCell ref="A22:A23"/>
    <mergeCell ref="B22:B23"/>
    <mergeCell ref="C22:C23"/>
    <mergeCell ref="D22:D23"/>
    <mergeCell ref="A63:D63"/>
    <mergeCell ref="A40:D40"/>
    <mergeCell ref="A45:D45"/>
    <mergeCell ref="A26:E26"/>
    <mergeCell ref="A52:I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D71" sqref="D71"/>
    </sheetView>
  </sheetViews>
  <sheetFormatPr defaultColWidth="9.140625" defaultRowHeight="15"/>
  <cols>
    <col min="1" max="1" width="6.57421875" style="1" customWidth="1"/>
    <col min="2" max="2" width="49.28125" style="9" customWidth="1"/>
    <col min="3" max="3" width="9.7109375" style="9" customWidth="1"/>
    <col min="4" max="4" width="46.8515625" style="9" customWidth="1"/>
    <col min="5" max="5" width="17.140625" style="9" customWidth="1"/>
    <col min="6" max="9" width="18.7109375" style="9" customWidth="1"/>
    <col min="10" max="16384" width="9.140625" style="9" customWidth="1"/>
  </cols>
  <sheetData>
    <row r="1" spans="1:4" s="1" customFormat="1" ht="46.5" customHeight="1" thickBot="1">
      <c r="A1" s="98" t="s">
        <v>43</v>
      </c>
      <c r="B1" s="98"/>
      <c r="C1" s="98"/>
      <c r="D1" s="98"/>
    </row>
    <row r="2" spans="1:4" s="1" customFormat="1" ht="13.5" customHeight="1">
      <c r="A2" s="2" t="s">
        <v>0</v>
      </c>
      <c r="B2" s="99" t="s">
        <v>2</v>
      </c>
      <c r="C2" s="99" t="s">
        <v>31</v>
      </c>
      <c r="D2" s="99" t="s">
        <v>32</v>
      </c>
    </row>
    <row r="3" spans="1:4" s="1" customFormat="1" ht="16.5" thickBot="1">
      <c r="A3" s="3" t="s">
        <v>1</v>
      </c>
      <c r="B3" s="100"/>
      <c r="C3" s="100"/>
      <c r="D3" s="100"/>
    </row>
    <row r="4" spans="1:4" s="1" customFormat="1" ht="29.25" customHeight="1" thickBot="1">
      <c r="A4" s="4" t="s">
        <v>3</v>
      </c>
      <c r="B4" s="5" t="s">
        <v>4</v>
      </c>
      <c r="C4" s="4" t="s">
        <v>6</v>
      </c>
      <c r="D4" s="14">
        <v>42430</v>
      </c>
    </row>
    <row r="5" spans="1:4" s="1" customFormat="1" ht="26.25" customHeight="1" thickBot="1">
      <c r="A5" s="4" t="s">
        <v>5</v>
      </c>
      <c r="B5" s="5" t="s">
        <v>33</v>
      </c>
      <c r="C5" s="4" t="s">
        <v>6</v>
      </c>
      <c r="D5" s="14">
        <v>42005</v>
      </c>
    </row>
    <row r="6" spans="1:4" s="1" customFormat="1" ht="23.25" customHeight="1" thickBot="1">
      <c r="A6" s="4" t="s">
        <v>7</v>
      </c>
      <c r="B6" s="5" t="s">
        <v>34</v>
      </c>
      <c r="C6" s="4" t="s">
        <v>6</v>
      </c>
      <c r="D6" s="14">
        <v>42369</v>
      </c>
    </row>
    <row r="7" spans="1:4" s="1" customFormat="1" ht="38.25" customHeight="1" thickBot="1">
      <c r="A7" s="89" t="s">
        <v>44</v>
      </c>
      <c r="B7" s="90"/>
      <c r="C7" s="90"/>
      <c r="D7" s="91"/>
    </row>
    <row r="8" spans="1:4" s="1" customFormat="1" ht="42.75" customHeight="1" thickBot="1">
      <c r="A8" s="4" t="s">
        <v>8</v>
      </c>
      <c r="B8" s="5" t="s">
        <v>45</v>
      </c>
      <c r="C8" s="4" t="s">
        <v>35</v>
      </c>
      <c r="D8" s="16">
        <f>SUM(D9:D10)</f>
        <v>677.48</v>
      </c>
    </row>
    <row r="9" spans="1:4" s="1" customFormat="1" ht="28.5" customHeight="1" thickBot="1">
      <c r="A9" s="4" t="s">
        <v>9</v>
      </c>
      <c r="B9" s="5" t="s">
        <v>46</v>
      </c>
      <c r="C9" s="4" t="s">
        <v>35</v>
      </c>
      <c r="D9" s="16">
        <v>677.48</v>
      </c>
    </row>
    <row r="10" spans="1:4" s="1" customFormat="1" ht="23.25" customHeight="1" thickBot="1">
      <c r="A10" s="4" t="s">
        <v>10</v>
      </c>
      <c r="B10" s="5" t="s">
        <v>47</v>
      </c>
      <c r="C10" s="4" t="s">
        <v>35</v>
      </c>
      <c r="D10" s="16">
        <v>0</v>
      </c>
    </row>
    <row r="11" spans="1:4" s="1" customFormat="1" ht="42.75" customHeight="1" thickBot="1">
      <c r="A11" s="4" t="s">
        <v>11</v>
      </c>
      <c r="B11" s="5" t="s">
        <v>48</v>
      </c>
      <c r="C11" s="4" t="s">
        <v>35</v>
      </c>
      <c r="D11" s="16">
        <f>SUM(D12:D14)</f>
        <v>411710.83999999997</v>
      </c>
    </row>
    <row r="12" spans="1:4" s="1" customFormat="1" ht="21" customHeight="1" thickBot="1">
      <c r="A12" s="4" t="s">
        <v>12</v>
      </c>
      <c r="B12" s="5" t="s">
        <v>49</v>
      </c>
      <c r="C12" s="4" t="s">
        <v>35</v>
      </c>
      <c r="D12" s="16">
        <v>231272.03</v>
      </c>
    </row>
    <row r="13" spans="1:4" s="1" customFormat="1" ht="29.25" customHeight="1" thickBot="1">
      <c r="A13" s="4" t="s">
        <v>13</v>
      </c>
      <c r="B13" s="5" t="s">
        <v>50</v>
      </c>
      <c r="C13" s="4" t="s">
        <v>35</v>
      </c>
      <c r="D13" s="16">
        <v>64017.88</v>
      </c>
    </row>
    <row r="14" spans="1:4" s="1" customFormat="1" ht="31.5" customHeight="1" thickBot="1">
      <c r="A14" s="4" t="s">
        <v>14</v>
      </c>
      <c r="B14" s="5" t="s">
        <v>51</v>
      </c>
      <c r="C14" s="4" t="s">
        <v>35</v>
      </c>
      <c r="D14" s="16">
        <v>116420.93</v>
      </c>
    </row>
    <row r="15" spans="1:4" s="1" customFormat="1" ht="36" customHeight="1" thickBot="1">
      <c r="A15" s="4" t="s">
        <v>15</v>
      </c>
      <c r="B15" s="5" t="s">
        <v>52</v>
      </c>
      <c r="C15" s="4" t="s">
        <v>35</v>
      </c>
      <c r="D15" s="16">
        <f>SUM(D16:D20)</f>
        <v>398740.27</v>
      </c>
    </row>
    <row r="16" spans="1:4" s="1" customFormat="1" ht="33.75" customHeight="1" thickBot="1">
      <c r="A16" s="4" t="s">
        <v>16</v>
      </c>
      <c r="B16" s="5" t="s">
        <v>53</v>
      </c>
      <c r="C16" s="4" t="s">
        <v>35</v>
      </c>
      <c r="D16" s="16">
        <v>398740.27</v>
      </c>
    </row>
    <row r="17" spans="1:4" s="1" customFormat="1" ht="31.5" customHeight="1" thickBot="1">
      <c r="A17" s="4" t="s">
        <v>17</v>
      </c>
      <c r="B17" s="5" t="s">
        <v>54</v>
      </c>
      <c r="C17" s="4" t="s">
        <v>35</v>
      </c>
      <c r="D17" s="16">
        <v>0</v>
      </c>
    </row>
    <row r="18" spans="1:4" s="1" customFormat="1" ht="16.5" thickBot="1">
      <c r="A18" s="4" t="s">
        <v>18</v>
      </c>
      <c r="B18" s="5" t="s">
        <v>55</v>
      </c>
      <c r="C18" s="4" t="s">
        <v>35</v>
      </c>
      <c r="D18" s="16">
        <v>0</v>
      </c>
    </row>
    <row r="19" spans="1:4" s="1" customFormat="1" ht="37.5" customHeight="1" thickBot="1">
      <c r="A19" s="4" t="s">
        <v>19</v>
      </c>
      <c r="B19" s="5" t="s">
        <v>56</v>
      </c>
      <c r="C19" s="4" t="s">
        <v>35</v>
      </c>
      <c r="D19" s="16">
        <v>0</v>
      </c>
    </row>
    <row r="20" spans="1:4" s="1" customFormat="1" ht="33.75" customHeight="1" thickBot="1">
      <c r="A20" s="4" t="s">
        <v>20</v>
      </c>
      <c r="B20" s="5" t="s">
        <v>57</v>
      </c>
      <c r="C20" s="4" t="s">
        <v>35</v>
      </c>
      <c r="D20" s="16">
        <v>0</v>
      </c>
    </row>
    <row r="21" spans="1:4" s="1" customFormat="1" ht="35.25" customHeight="1" thickBot="1">
      <c r="A21" s="4" t="s">
        <v>21</v>
      </c>
      <c r="B21" s="5" t="s">
        <v>58</v>
      </c>
      <c r="C21" s="4" t="s">
        <v>35</v>
      </c>
      <c r="D21" s="16">
        <f>D16+D9</f>
        <v>399417.75</v>
      </c>
    </row>
    <row r="22" spans="1:4" s="1" customFormat="1" ht="21" customHeight="1">
      <c r="A22" s="92" t="s">
        <v>22</v>
      </c>
      <c r="B22" s="94" t="s">
        <v>59</v>
      </c>
      <c r="C22" s="92" t="s">
        <v>35</v>
      </c>
      <c r="D22" s="96">
        <f>SUM(D24:D25)</f>
        <v>12283.09</v>
      </c>
    </row>
    <row r="23" spans="1:4" s="1" customFormat="1" ht="16.5" thickBot="1">
      <c r="A23" s="93"/>
      <c r="B23" s="95"/>
      <c r="C23" s="93"/>
      <c r="D23" s="97"/>
    </row>
    <row r="24" spans="1:4" s="1" customFormat="1" ht="23.25" customHeight="1" thickBot="1">
      <c r="A24" s="4" t="s">
        <v>23</v>
      </c>
      <c r="B24" s="5" t="s">
        <v>46</v>
      </c>
      <c r="C24" s="4" t="s">
        <v>35</v>
      </c>
      <c r="D24" s="16">
        <v>0</v>
      </c>
    </row>
    <row r="25" spans="1:4" s="1" customFormat="1" ht="31.5" customHeight="1" thickBot="1">
      <c r="A25" s="4" t="s">
        <v>24</v>
      </c>
      <c r="B25" s="5" t="s">
        <v>47</v>
      </c>
      <c r="C25" s="4" t="s">
        <v>35</v>
      </c>
      <c r="D25" s="16">
        <v>12283.09</v>
      </c>
    </row>
    <row r="26" spans="1:4" s="1" customFormat="1" ht="44.25" customHeight="1" thickBot="1">
      <c r="A26" s="89" t="s">
        <v>60</v>
      </c>
      <c r="B26" s="90"/>
      <c r="C26" s="90"/>
      <c r="D26" s="91"/>
    </row>
    <row r="27" spans="1:5" s="1" customFormat="1" ht="36" customHeight="1" thickBot="1">
      <c r="A27" s="41" t="s">
        <v>104</v>
      </c>
      <c r="B27" s="41" t="s">
        <v>40</v>
      </c>
      <c r="C27" s="41" t="s">
        <v>6</v>
      </c>
      <c r="D27" s="42" t="s">
        <v>41</v>
      </c>
      <c r="E27" s="41" t="s">
        <v>61</v>
      </c>
    </row>
    <row r="28" spans="1:5" s="18" customFormat="1" ht="33" customHeight="1" thickBot="1">
      <c r="A28" s="27">
        <v>1</v>
      </c>
      <c r="B28" s="28" t="s">
        <v>106</v>
      </c>
      <c r="C28" s="27" t="s">
        <v>6</v>
      </c>
      <c r="D28" s="39" t="s">
        <v>123</v>
      </c>
      <c r="E28" s="38" t="s">
        <v>118</v>
      </c>
    </row>
    <row r="29" spans="1:5" s="18" customFormat="1" ht="29.25" customHeight="1" thickBot="1">
      <c r="A29" s="27">
        <f>A28+1</f>
        <v>2</v>
      </c>
      <c r="B29" s="28" t="s">
        <v>105</v>
      </c>
      <c r="C29" s="27" t="s">
        <v>6</v>
      </c>
      <c r="D29" s="39" t="s">
        <v>123</v>
      </c>
      <c r="E29" s="38" t="s">
        <v>119</v>
      </c>
    </row>
    <row r="30" spans="1:5" s="18" customFormat="1" ht="29.25" customHeight="1" thickBot="1">
      <c r="A30" s="27">
        <f aca="true" t="shared" si="0" ref="A30:A39">A29+1</f>
        <v>3</v>
      </c>
      <c r="B30" s="28" t="s">
        <v>107</v>
      </c>
      <c r="C30" s="27" t="s">
        <v>6</v>
      </c>
      <c r="D30" s="39" t="s">
        <v>123</v>
      </c>
      <c r="E30" s="39" t="s">
        <v>120</v>
      </c>
    </row>
    <row r="31" spans="1:5" s="18" customFormat="1" ht="66.75" customHeight="1" thickBot="1">
      <c r="A31" s="27">
        <v>4</v>
      </c>
      <c r="B31" s="28" t="s">
        <v>117</v>
      </c>
      <c r="C31" s="27" t="s">
        <v>6</v>
      </c>
      <c r="D31" s="39" t="s">
        <v>123</v>
      </c>
      <c r="E31" s="39" t="s">
        <v>120</v>
      </c>
    </row>
    <row r="32" spans="1:5" s="18" customFormat="1" ht="34.5" customHeight="1" thickBot="1">
      <c r="A32" s="27">
        <f t="shared" si="0"/>
        <v>5</v>
      </c>
      <c r="B32" s="28" t="s">
        <v>109</v>
      </c>
      <c r="C32" s="27" t="s">
        <v>6</v>
      </c>
      <c r="D32" s="39" t="s">
        <v>125</v>
      </c>
      <c r="E32" s="40" t="s">
        <v>121</v>
      </c>
    </row>
    <row r="33" spans="1:5" s="18" customFormat="1" ht="33.75" customHeight="1" thickBot="1">
      <c r="A33" s="27">
        <f t="shared" si="0"/>
        <v>6</v>
      </c>
      <c r="B33" s="28" t="s">
        <v>110</v>
      </c>
      <c r="C33" s="27" t="s">
        <v>6</v>
      </c>
      <c r="D33" s="39" t="s">
        <v>126</v>
      </c>
      <c r="E33" s="39" t="s">
        <v>120</v>
      </c>
    </row>
    <row r="34" spans="1:5" s="18" customFormat="1" ht="79.5" customHeight="1" thickBot="1">
      <c r="A34" s="27">
        <f t="shared" si="0"/>
        <v>7</v>
      </c>
      <c r="B34" s="28" t="s">
        <v>111</v>
      </c>
      <c r="C34" s="27" t="s">
        <v>6</v>
      </c>
      <c r="D34" s="39" t="s">
        <v>123</v>
      </c>
      <c r="E34" s="39" t="s">
        <v>120</v>
      </c>
    </row>
    <row r="35" spans="1:5" s="18" customFormat="1" ht="29.25" customHeight="1" thickBot="1">
      <c r="A35" s="27">
        <f t="shared" si="0"/>
        <v>8</v>
      </c>
      <c r="B35" s="28" t="s">
        <v>112</v>
      </c>
      <c r="C35" s="27" t="s">
        <v>6</v>
      </c>
      <c r="D35" s="39" t="s">
        <v>123</v>
      </c>
      <c r="E35" s="27" t="s">
        <v>118</v>
      </c>
    </row>
    <row r="36" spans="1:5" s="18" customFormat="1" ht="29.25" customHeight="1" thickBot="1">
      <c r="A36" s="27">
        <f t="shared" si="0"/>
        <v>9</v>
      </c>
      <c r="B36" s="28" t="s">
        <v>113</v>
      </c>
      <c r="C36" s="27" t="s">
        <v>6</v>
      </c>
      <c r="D36" s="39" t="s">
        <v>123</v>
      </c>
      <c r="E36" s="27" t="s">
        <v>120</v>
      </c>
    </row>
    <row r="37" spans="1:5" s="18" customFormat="1" ht="29.25" customHeight="1" thickBot="1">
      <c r="A37" s="27">
        <f t="shared" si="0"/>
        <v>10</v>
      </c>
      <c r="B37" s="28" t="s">
        <v>114</v>
      </c>
      <c r="C37" s="27" t="s">
        <v>6</v>
      </c>
      <c r="D37" s="39" t="s">
        <v>123</v>
      </c>
      <c r="E37" s="27" t="s">
        <v>120</v>
      </c>
    </row>
    <row r="38" spans="1:5" s="18" customFormat="1" ht="29.25" customHeight="1" thickBot="1">
      <c r="A38" s="27">
        <f t="shared" si="0"/>
        <v>11</v>
      </c>
      <c r="B38" s="28" t="s">
        <v>115</v>
      </c>
      <c r="C38" s="27" t="s">
        <v>6</v>
      </c>
      <c r="D38" s="39" t="s">
        <v>123</v>
      </c>
      <c r="E38" s="27" t="s">
        <v>120</v>
      </c>
    </row>
    <row r="39" spans="1:5" s="18" customFormat="1" ht="32.25" customHeight="1" thickBot="1">
      <c r="A39" s="27">
        <f t="shared" si="0"/>
        <v>12</v>
      </c>
      <c r="B39" s="29" t="s">
        <v>116</v>
      </c>
      <c r="C39" s="27" t="s">
        <v>6</v>
      </c>
      <c r="D39" s="39" t="s">
        <v>127</v>
      </c>
      <c r="E39" s="27" t="s">
        <v>122</v>
      </c>
    </row>
    <row r="40" spans="1:4" s="1" customFormat="1" ht="38.25" customHeight="1" thickBot="1">
      <c r="A40" s="89" t="s">
        <v>62</v>
      </c>
      <c r="B40" s="90"/>
      <c r="C40" s="90"/>
      <c r="D40" s="91"/>
    </row>
    <row r="41" spans="1:4" s="1" customFormat="1" ht="36" customHeight="1" thickBot="1">
      <c r="A41" s="4" t="s">
        <v>26</v>
      </c>
      <c r="B41" s="5" t="s">
        <v>63</v>
      </c>
      <c r="C41" s="4" t="s">
        <v>25</v>
      </c>
      <c r="D41" s="11">
        <v>0</v>
      </c>
    </row>
    <row r="42" spans="1:4" s="1" customFormat="1" ht="33" customHeight="1" thickBot="1">
      <c r="A42" s="4" t="s">
        <v>27</v>
      </c>
      <c r="B42" s="5" t="s">
        <v>64</v>
      </c>
      <c r="C42" s="4" t="s">
        <v>25</v>
      </c>
      <c r="D42" s="11">
        <v>0</v>
      </c>
    </row>
    <row r="43" spans="1:4" s="1" customFormat="1" ht="31.5" customHeight="1" thickBot="1">
      <c r="A43" s="4" t="s">
        <v>28</v>
      </c>
      <c r="B43" s="5" t="s">
        <v>65</v>
      </c>
      <c r="C43" s="4" t="s">
        <v>25</v>
      </c>
      <c r="D43" s="11">
        <v>0</v>
      </c>
    </row>
    <row r="44" spans="1:4" s="1" customFormat="1" ht="30.75" customHeight="1" thickBot="1">
      <c r="A44" s="4" t="s">
        <v>29</v>
      </c>
      <c r="B44" s="5" t="s">
        <v>66</v>
      </c>
      <c r="C44" s="4" t="s">
        <v>35</v>
      </c>
      <c r="D44" s="11">
        <v>0</v>
      </c>
    </row>
    <row r="45" spans="1:4" s="1" customFormat="1" ht="25.5" customHeight="1" thickBot="1">
      <c r="A45" s="76" t="s">
        <v>67</v>
      </c>
      <c r="B45" s="77"/>
      <c r="C45" s="77"/>
      <c r="D45" s="78"/>
    </row>
    <row r="46" spans="1:4" s="1" customFormat="1" ht="47.25" customHeight="1" thickBot="1">
      <c r="A46" s="22" t="s">
        <v>30</v>
      </c>
      <c r="B46" s="23" t="s">
        <v>68</v>
      </c>
      <c r="C46" s="22" t="s">
        <v>35</v>
      </c>
      <c r="D46" s="25">
        <f>SUM(D47:D48)</f>
        <v>6312.31</v>
      </c>
    </row>
    <row r="47" spans="1:4" s="1" customFormat="1" ht="25.5" customHeight="1" thickBot="1">
      <c r="A47" s="22" t="s">
        <v>36</v>
      </c>
      <c r="B47" s="23" t="s">
        <v>46</v>
      </c>
      <c r="C47" s="22" t="s">
        <v>35</v>
      </c>
      <c r="D47" s="25">
        <v>0</v>
      </c>
    </row>
    <row r="48" spans="1:4" s="1" customFormat="1" ht="32.25" customHeight="1" thickBot="1">
      <c r="A48" s="22" t="s">
        <v>37</v>
      </c>
      <c r="B48" s="23" t="s">
        <v>47</v>
      </c>
      <c r="C48" s="22" t="s">
        <v>35</v>
      </c>
      <c r="D48" s="25">
        <v>6312.31</v>
      </c>
    </row>
    <row r="49" spans="1:5" s="1" customFormat="1" ht="41.25" customHeight="1" thickBot="1">
      <c r="A49" s="22" t="s">
        <v>38</v>
      </c>
      <c r="B49" s="23" t="s">
        <v>69</v>
      </c>
      <c r="C49" s="22" t="s">
        <v>35</v>
      </c>
      <c r="D49" s="25">
        <f>SUM(D50:D51)</f>
        <v>278.17</v>
      </c>
      <c r="E49" s="17"/>
    </row>
    <row r="50" spans="1:4" s="1" customFormat="1" ht="27.75" customHeight="1" thickBot="1">
      <c r="A50" s="22" t="s">
        <v>70</v>
      </c>
      <c r="B50" s="23" t="s">
        <v>46</v>
      </c>
      <c r="C50" s="22" t="s">
        <v>35</v>
      </c>
      <c r="D50" s="25">
        <v>0</v>
      </c>
    </row>
    <row r="51" spans="1:4" s="1" customFormat="1" ht="26.25" customHeight="1" thickBot="1">
      <c r="A51" s="22" t="s">
        <v>71</v>
      </c>
      <c r="B51" s="23" t="s">
        <v>47</v>
      </c>
      <c r="C51" s="22" t="s">
        <v>35</v>
      </c>
      <c r="D51" s="25">
        <v>278.17</v>
      </c>
    </row>
    <row r="52" spans="1:9" s="1" customFormat="1" ht="27.75" customHeight="1" thickBot="1">
      <c r="A52" s="88" t="s">
        <v>72</v>
      </c>
      <c r="B52" s="88"/>
      <c r="C52" s="88"/>
      <c r="D52" s="88"/>
      <c r="E52" s="88"/>
      <c r="F52" s="88"/>
      <c r="G52" s="88"/>
      <c r="H52" s="88"/>
      <c r="I52" s="88"/>
    </row>
    <row r="53" spans="1:9" s="1" customFormat="1" ht="42" customHeight="1" thickBot="1">
      <c r="A53" s="22" t="s">
        <v>73</v>
      </c>
      <c r="B53" s="23" t="s">
        <v>42</v>
      </c>
      <c r="C53" s="22" t="s">
        <v>6</v>
      </c>
      <c r="D53" s="33" t="s">
        <v>136</v>
      </c>
      <c r="E53" s="37" t="s">
        <v>129</v>
      </c>
      <c r="F53" s="37" t="s">
        <v>130</v>
      </c>
      <c r="G53" s="48" t="s">
        <v>131</v>
      </c>
      <c r="H53" s="49" t="s">
        <v>132</v>
      </c>
      <c r="I53" s="48" t="s">
        <v>133</v>
      </c>
    </row>
    <row r="54" spans="1:9" s="1" customFormat="1" ht="38.25" customHeight="1" thickBot="1">
      <c r="A54" s="22" t="s">
        <v>74</v>
      </c>
      <c r="B54" s="23" t="s">
        <v>39</v>
      </c>
      <c r="C54" s="22" t="s">
        <v>6</v>
      </c>
      <c r="D54" s="37" t="s">
        <v>128</v>
      </c>
      <c r="E54" s="43" t="s">
        <v>128</v>
      </c>
      <c r="F54" s="37" t="s">
        <v>128</v>
      </c>
      <c r="G54" s="37" t="s">
        <v>128</v>
      </c>
      <c r="H54" s="37" t="s">
        <v>135</v>
      </c>
      <c r="I54" s="37" t="s">
        <v>134</v>
      </c>
    </row>
    <row r="55" spans="1:9" s="1" customFormat="1" ht="32.25" customHeight="1" thickBot="1">
      <c r="A55" s="22" t="s">
        <v>75</v>
      </c>
      <c r="B55" s="23" t="s">
        <v>76</v>
      </c>
      <c r="C55" s="34" t="s">
        <v>77</v>
      </c>
      <c r="D55" s="46">
        <f aca="true" t="shared" si="1" ref="D55:I55">D56/6.679</f>
        <v>2635.2477915855666</v>
      </c>
      <c r="E55" s="52">
        <f t="shared" si="1"/>
        <v>0</v>
      </c>
      <c r="F55" s="46">
        <f t="shared" si="1"/>
        <v>0</v>
      </c>
      <c r="G55" s="46">
        <f t="shared" si="1"/>
        <v>0</v>
      </c>
      <c r="H55" s="46">
        <f t="shared" si="1"/>
        <v>0</v>
      </c>
      <c r="I55" s="46">
        <f t="shared" si="1"/>
        <v>0</v>
      </c>
    </row>
    <row r="56" spans="1:9" s="1" customFormat="1" ht="27.75" customHeight="1" thickBot="1">
      <c r="A56" s="22" t="s">
        <v>78</v>
      </c>
      <c r="B56" s="23" t="s">
        <v>79</v>
      </c>
      <c r="C56" s="22" t="s">
        <v>35</v>
      </c>
      <c r="D56" s="54">
        <v>17600.82</v>
      </c>
      <c r="E56" s="53">
        <v>0</v>
      </c>
      <c r="F56" s="46">
        <v>0</v>
      </c>
      <c r="G56" s="46">
        <v>0</v>
      </c>
      <c r="H56" s="46">
        <v>0</v>
      </c>
      <c r="I56" s="46">
        <v>0</v>
      </c>
    </row>
    <row r="57" spans="1:9" s="1" customFormat="1" ht="27" customHeight="1" thickBot="1">
      <c r="A57" s="22" t="s">
        <v>80</v>
      </c>
      <c r="B57" s="23" t="s">
        <v>81</v>
      </c>
      <c r="C57" s="22" t="s">
        <v>35</v>
      </c>
      <c r="D57" s="54">
        <v>14573.6</v>
      </c>
      <c r="E57" s="52">
        <v>0</v>
      </c>
      <c r="F57" s="46">
        <v>0</v>
      </c>
      <c r="G57" s="46">
        <v>0</v>
      </c>
      <c r="H57" s="46">
        <v>0</v>
      </c>
      <c r="I57" s="46">
        <v>0</v>
      </c>
    </row>
    <row r="58" spans="1:9" s="1" customFormat="1" ht="34.5" customHeight="1" thickBot="1">
      <c r="A58" s="22" t="s">
        <v>82</v>
      </c>
      <c r="B58" s="23" t="s">
        <v>83</v>
      </c>
      <c r="C58" s="22" t="s">
        <v>35</v>
      </c>
      <c r="D58" s="47">
        <f aca="true" t="shared" si="2" ref="D58:I58">D56-D57</f>
        <v>3027.2199999999993</v>
      </c>
      <c r="E58" s="52">
        <f t="shared" si="2"/>
        <v>0</v>
      </c>
      <c r="F58" s="46">
        <f t="shared" si="2"/>
        <v>0</v>
      </c>
      <c r="G58" s="46">
        <f t="shared" si="2"/>
        <v>0</v>
      </c>
      <c r="H58" s="46">
        <f t="shared" si="2"/>
        <v>0</v>
      </c>
      <c r="I58" s="46">
        <f t="shared" si="2"/>
        <v>0</v>
      </c>
    </row>
    <row r="59" spans="1:9" s="1" customFormat="1" ht="37.5" customHeight="1" thickBot="1">
      <c r="A59" s="22" t="s">
        <v>84</v>
      </c>
      <c r="B59" s="23" t="s">
        <v>85</v>
      </c>
      <c r="C59" s="22" t="s">
        <v>35</v>
      </c>
      <c r="D59" s="47">
        <f>D56</f>
        <v>17600.82</v>
      </c>
      <c r="E59" s="52">
        <v>0</v>
      </c>
      <c r="F59" s="46">
        <v>0</v>
      </c>
      <c r="G59" s="46">
        <v>0</v>
      </c>
      <c r="H59" s="46">
        <v>0</v>
      </c>
      <c r="I59" s="46">
        <v>0</v>
      </c>
    </row>
    <row r="60" spans="1:9" s="1" customFormat="1" ht="39" customHeight="1" thickBot="1">
      <c r="A60" s="22" t="s">
        <v>86</v>
      </c>
      <c r="B60" s="23" t="s">
        <v>87</v>
      </c>
      <c r="C60" s="22" t="s">
        <v>35</v>
      </c>
      <c r="D60" s="47">
        <f aca="true" t="shared" si="3" ref="D60:I60">D59</f>
        <v>17600.82</v>
      </c>
      <c r="E60" s="52">
        <f t="shared" si="3"/>
        <v>0</v>
      </c>
      <c r="F60" s="46">
        <f t="shared" si="3"/>
        <v>0</v>
      </c>
      <c r="G60" s="46">
        <f t="shared" si="3"/>
        <v>0</v>
      </c>
      <c r="H60" s="46">
        <f t="shared" si="3"/>
        <v>0</v>
      </c>
      <c r="I60" s="46">
        <f t="shared" si="3"/>
        <v>0</v>
      </c>
    </row>
    <row r="61" spans="1:9" s="1" customFormat="1" ht="48" customHeight="1" thickBot="1">
      <c r="A61" s="22" t="s">
        <v>88</v>
      </c>
      <c r="B61" s="23" t="s">
        <v>89</v>
      </c>
      <c r="C61" s="22" t="s">
        <v>35</v>
      </c>
      <c r="D61" s="25">
        <f aca="true" t="shared" si="4" ref="D61:I61">D59-D60</f>
        <v>0</v>
      </c>
      <c r="E61" s="46">
        <f t="shared" si="4"/>
        <v>0</v>
      </c>
      <c r="F61" s="46">
        <f t="shared" si="4"/>
        <v>0</v>
      </c>
      <c r="G61" s="46">
        <f t="shared" si="4"/>
        <v>0</v>
      </c>
      <c r="H61" s="46">
        <f t="shared" si="4"/>
        <v>0</v>
      </c>
      <c r="I61" s="46">
        <f t="shared" si="4"/>
        <v>0</v>
      </c>
    </row>
    <row r="62" spans="1:9" s="1" customFormat="1" ht="50.25" customHeight="1" thickBot="1">
      <c r="A62" s="22" t="s">
        <v>90</v>
      </c>
      <c r="B62" s="23" t="s">
        <v>91</v>
      </c>
      <c r="C62" s="22" t="s">
        <v>35</v>
      </c>
      <c r="D62" s="45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</row>
    <row r="63" spans="1:4" s="1" customFormat="1" ht="38.25" customHeight="1" thickBot="1">
      <c r="A63" s="89" t="s">
        <v>92</v>
      </c>
      <c r="B63" s="90"/>
      <c r="C63" s="90"/>
      <c r="D63" s="91"/>
    </row>
    <row r="64" spans="1:4" s="1" customFormat="1" ht="24.75" customHeight="1" thickBot="1">
      <c r="A64" s="4" t="s">
        <v>93</v>
      </c>
      <c r="B64" s="5" t="s">
        <v>63</v>
      </c>
      <c r="C64" s="4" t="s">
        <v>25</v>
      </c>
      <c r="D64" s="12">
        <v>0</v>
      </c>
    </row>
    <row r="65" spans="1:4" s="1" customFormat="1" ht="30.75" customHeight="1" thickBot="1">
      <c r="A65" s="4" t="s">
        <v>94</v>
      </c>
      <c r="B65" s="5" t="s">
        <v>64</v>
      </c>
      <c r="C65" s="4" t="s">
        <v>25</v>
      </c>
      <c r="D65" s="12">
        <v>0</v>
      </c>
    </row>
    <row r="66" spans="1:4" s="1" customFormat="1" ht="33" customHeight="1" thickBot="1">
      <c r="A66" s="4" t="s">
        <v>95</v>
      </c>
      <c r="B66" s="5" t="s">
        <v>65</v>
      </c>
      <c r="C66" s="4" t="s">
        <v>6</v>
      </c>
      <c r="D66" s="12">
        <v>0</v>
      </c>
    </row>
    <row r="67" spans="1:4" s="1" customFormat="1" ht="34.5" customHeight="1" thickBot="1">
      <c r="A67" s="4" t="s">
        <v>96</v>
      </c>
      <c r="B67" s="5" t="s">
        <v>66</v>
      </c>
      <c r="C67" s="4" t="s">
        <v>35</v>
      </c>
      <c r="D67" s="12">
        <v>0</v>
      </c>
    </row>
    <row r="68" spans="1:4" s="1" customFormat="1" ht="38.25" customHeight="1" thickBot="1">
      <c r="A68" s="89" t="s">
        <v>97</v>
      </c>
      <c r="B68" s="90"/>
      <c r="C68" s="90"/>
      <c r="D68" s="91"/>
    </row>
    <row r="69" spans="1:4" s="1" customFormat="1" ht="27.75" customHeight="1" thickBot="1">
      <c r="A69" s="4" t="s">
        <v>98</v>
      </c>
      <c r="B69" s="5" t="s">
        <v>99</v>
      </c>
      <c r="C69" s="4" t="s">
        <v>25</v>
      </c>
      <c r="D69" s="11">
        <v>5</v>
      </c>
    </row>
    <row r="70" spans="1:4" s="1" customFormat="1" ht="27" customHeight="1" thickBot="1">
      <c r="A70" s="4" t="s">
        <v>100</v>
      </c>
      <c r="B70" s="5" t="s">
        <v>101</v>
      </c>
      <c r="C70" s="4" t="s">
        <v>25</v>
      </c>
      <c r="D70" s="11">
        <v>0</v>
      </c>
    </row>
    <row r="71" spans="1:4" s="1" customFormat="1" ht="50.25" customHeight="1" thickBot="1">
      <c r="A71" s="6" t="s">
        <v>102</v>
      </c>
      <c r="B71" s="7" t="s">
        <v>103</v>
      </c>
      <c r="C71" s="6" t="s">
        <v>35</v>
      </c>
      <c r="D71" s="8">
        <v>0</v>
      </c>
    </row>
  </sheetData>
  <sheetProtection/>
  <mergeCells count="15">
    <mergeCell ref="A1:D1"/>
    <mergeCell ref="B2:B3"/>
    <mergeCell ref="C2:C3"/>
    <mergeCell ref="D2:D3"/>
    <mergeCell ref="A7:D7"/>
    <mergeCell ref="A68:D68"/>
    <mergeCell ref="A22:A23"/>
    <mergeCell ref="B22:B23"/>
    <mergeCell ref="C22:C23"/>
    <mergeCell ref="D22:D23"/>
    <mergeCell ref="A63:D63"/>
    <mergeCell ref="A26:D26"/>
    <mergeCell ref="A40:D40"/>
    <mergeCell ref="A45:D45"/>
    <mergeCell ref="A52:I5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Шабалин</dc:creator>
  <cp:keywords/>
  <dc:description/>
  <cp:lastModifiedBy>Sergey</cp:lastModifiedBy>
  <dcterms:created xsi:type="dcterms:W3CDTF">2015-02-12T18:35:54Z</dcterms:created>
  <dcterms:modified xsi:type="dcterms:W3CDTF">2016-04-07T07:40:37Z</dcterms:modified>
  <cp:category/>
  <cp:version/>
  <cp:contentType/>
  <cp:contentStatus/>
</cp:coreProperties>
</file>